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<sst xmlns="http://schemas.openxmlformats.org/spreadsheetml/2006/main" count="910" uniqueCount="576">
  <si>
    <t>PEONIJU UN FLOKŠU STĀDU PASŪTĪJUMS - RĒĶINS 2024</t>
  </si>
  <si>
    <t>Maksātājs, vārds uzvārds:</t>
  </si>
  <si>
    <t xml:space="preserve">Reģ.Nr. </t>
  </si>
  <si>
    <t xml:space="preserve">Iela, mājas Nr., vai māju nosaukums: </t>
  </si>
  <si>
    <t>Pilsēta, pagasts:</t>
  </si>
  <si>
    <t>Novads:</t>
  </si>
  <si>
    <t>Pasta indekss:</t>
  </si>
  <si>
    <t>Tālrunis:</t>
  </si>
  <si>
    <t xml:space="preserve">E-pasts: </t>
  </si>
  <si>
    <t>Omniva pakomāta adrese</t>
  </si>
  <si>
    <t>Maksājuma veids:</t>
  </si>
  <si>
    <t xml:space="preserve">Ar pārskaitījumu </t>
  </si>
  <si>
    <t>Pasūtījumus pieņemam:  15.04. - 15.09.  Izpilde: septembris, oktobris</t>
  </si>
  <si>
    <t>Vēlos saņemt šādas šķirnes:</t>
  </si>
  <si>
    <t>Nr. Katalogā</t>
  </si>
  <si>
    <t>Šķirnes nosaukums</t>
  </si>
  <si>
    <t>Daudzums (gab.)</t>
  </si>
  <si>
    <t>Cena €</t>
  </si>
  <si>
    <t>Summa €</t>
  </si>
  <si>
    <t>Sūtīšanas izdevumi Latvijā</t>
  </si>
  <si>
    <t>Summa apmaksai</t>
  </si>
  <si>
    <t>Summa vārdiem:</t>
  </si>
  <si>
    <t>Ja kādi šķirnei sīpolu / stādu pietrūkst lūdzu:</t>
  </si>
  <si>
    <t>Nomainīt pret jebkuru līdzvērtīgu</t>
  </si>
  <si>
    <t>Palielināt citu pasūtīto šķirņu skaitu</t>
  </si>
  <si>
    <t>Atmaksāt naudu</t>
  </si>
  <si>
    <t>Datums:</t>
  </si>
  <si>
    <t xml:space="preserve"> </t>
  </si>
  <si>
    <t>ALBERT CROUSSE</t>
  </si>
  <si>
    <t>ANGEL CHEEKS</t>
  </si>
  <si>
    <t>BOWL OF BEAUTY</t>
  </si>
  <si>
    <t>BOWL OF CREAM</t>
  </si>
  <si>
    <t>CANDY STRIPE</t>
  </si>
  <si>
    <t>CARL G. KLEHM</t>
  </si>
  <si>
    <t>CATHARINE FONTIJN</t>
  </si>
  <si>
    <t>CELEBRITY</t>
  </si>
  <si>
    <t>CHARLES LEVEGNE</t>
  </si>
  <si>
    <t>CHIFFON PARFAIT</t>
  </si>
  <si>
    <t>CORA STUBBS</t>
  </si>
  <si>
    <t>COURONNE d'OR</t>
  </si>
  <si>
    <t>DO TELL</t>
  </si>
  <si>
    <t>EDEN'S PERFUME</t>
  </si>
  <si>
    <t>FESTIVA MAXIMA</t>
  </si>
  <si>
    <t>GARDENIA</t>
  </si>
  <si>
    <t>GAY PAREE</t>
  </si>
  <si>
    <t>GOLLY</t>
  </si>
  <si>
    <t>HOT CHOCOLATE</t>
  </si>
  <si>
    <t>INSTITUTEUR DORIAT</t>
  </si>
  <si>
    <t>KONINGIN WILHELMINA</t>
  </si>
  <si>
    <t>KRINKLED WHITE</t>
  </si>
  <si>
    <t>LAURA DESERT</t>
  </si>
  <si>
    <t>LE CYGNE</t>
  </si>
  <si>
    <t>LILLIAN WILD</t>
  </si>
  <si>
    <t>MA PETITE CHERIE</t>
  </si>
  <si>
    <t>MADAME CLAUDE TAIN</t>
  </si>
  <si>
    <t>MANDARIN'S COAT</t>
  </si>
  <si>
    <t>MISS AMERICA</t>
  </si>
  <si>
    <t>MOTHER'S CHOICE</t>
  </si>
  <si>
    <t>MRS. EDWARD HARDING</t>
  </si>
  <si>
    <t>MYRTLE GENTRY</t>
  </si>
  <si>
    <t>NELLIE SAYLOR</t>
  </si>
  <si>
    <t>NEON</t>
  </si>
  <si>
    <t>OMEO SNOW</t>
  </si>
  <si>
    <t>PAUL M. WILD</t>
  </si>
  <si>
    <t>PEPPERMINT</t>
  </si>
  <si>
    <t>PETER BRAND</t>
  </si>
  <si>
    <t>PETITE ELEGANCE</t>
  </si>
  <si>
    <t>PETTITE PORCELAIN</t>
  </si>
  <si>
    <t>PETTYCOAT FLOUNCE</t>
  </si>
  <si>
    <t xml:space="preserve">PIETERTJE VRIEND </t>
  </si>
  <si>
    <t>PINK CHARMER</t>
  </si>
  <si>
    <t>PINK PARFAIT</t>
  </si>
  <si>
    <t>RASPBERRY SUNDAE</t>
  </si>
  <si>
    <t>RUTH CLAY</t>
  </si>
  <si>
    <t>SARAH BERNHARDT</t>
  </si>
  <si>
    <t>SERENE PASTEL</t>
  </si>
  <si>
    <t>SHE'S MY STAR</t>
  </si>
  <si>
    <t>SHIRLEYS TEMPLE</t>
  </si>
  <si>
    <t>SPIFFY</t>
  </si>
  <si>
    <t>SWEET SIXTEEN</t>
  </si>
  <si>
    <t>SWORD DANCE</t>
  </si>
  <si>
    <t>THE FAWN</t>
  </si>
  <si>
    <t>TOP BRASS</t>
  </si>
  <si>
    <t>TOUCH OF CLASS</t>
  </si>
  <si>
    <t>UNA HOWARD</t>
  </si>
  <si>
    <t>WHITE CAP</t>
  </si>
  <si>
    <t>WHOPPER</t>
  </si>
  <si>
    <t>ZHEMCHUZNAYA ROSSYP</t>
  </si>
  <si>
    <t>AMERICA</t>
  </si>
  <si>
    <t>ATHENA</t>
  </si>
  <si>
    <t>BLUSHING PRINCESS</t>
  </si>
  <si>
    <t>BUCKEYE BELLE</t>
  </si>
  <si>
    <t>CARNATION BOUQUET</t>
  </si>
  <si>
    <t>CAROL</t>
  </si>
  <si>
    <t>CHERRY RUFFLES</t>
  </si>
  <si>
    <t>COLONEL OWEN COUSINS</t>
  </si>
  <si>
    <t>CORAL CHARM</t>
  </si>
  <si>
    <t>CORAL SUNSET</t>
  </si>
  <si>
    <t>CORAL SUPREME</t>
  </si>
  <si>
    <t>CYTHEREA</t>
  </si>
  <si>
    <t>DAUNTLESS</t>
  </si>
  <si>
    <t>DIANA PARKS</t>
  </si>
  <si>
    <t>EARLYBIRD</t>
  </si>
  <si>
    <t>ETCHED SALMON</t>
  </si>
  <si>
    <t>HENRY BOCKSTOCE</t>
  </si>
  <si>
    <t>JOKER</t>
  </si>
  <si>
    <t>LAVON</t>
  </si>
  <si>
    <t>LEMON CHIFFON</t>
  </si>
  <si>
    <t>LITTLE RED GEM</t>
  </si>
  <si>
    <t>LOIS' CHOICE</t>
  </si>
  <si>
    <t>LORELEI</t>
  </si>
  <si>
    <t>LOVELY ROSE</t>
  </si>
  <si>
    <t>MACKINAC GRAND</t>
  </si>
  <si>
    <t>MANY HAPPY RETURN</t>
  </si>
  <si>
    <t>MERRY MAYSHINE</t>
  </si>
  <si>
    <t>MY LOVE</t>
  </si>
  <si>
    <t>OLD FAITFULL</t>
  </si>
  <si>
    <t>PAGEANT</t>
  </si>
  <si>
    <t>PAULA FAY</t>
  </si>
  <si>
    <t>PINK HAWAIIAN CORAL</t>
  </si>
  <si>
    <t>PINK VANQUARD</t>
  </si>
  <si>
    <t>QUITZIN</t>
  </si>
  <si>
    <t>RASPBERRY CHARM</t>
  </si>
  <si>
    <t>RED CHARM</t>
  </si>
  <si>
    <t>RED GRACE</t>
  </si>
  <si>
    <t>SALMON DREAM</t>
  </si>
  <si>
    <t>SCARLET O'HARA</t>
  </si>
  <si>
    <t>SUMMER GLOW</t>
  </si>
  <si>
    <t>SUNNY GIRL</t>
  </si>
  <si>
    <t>VANILLA SCHNAPPS</t>
  </si>
  <si>
    <t>BALLARENA DE SAVAL</t>
  </si>
  <si>
    <t>BARTZELLA</t>
  </si>
  <si>
    <t>BORDER CHARM</t>
  </si>
  <si>
    <t>CALLIE'S MEMORY</t>
  </si>
  <si>
    <t>CANARY BRILLIANTS</t>
  </si>
  <si>
    <t>CHIEF BLACK HAWK</t>
  </si>
  <si>
    <t>COPPER KETTLE</t>
  </si>
  <si>
    <t>CORA LOUISE</t>
  </si>
  <si>
    <t>COURT JESTER</t>
  </si>
  <si>
    <t>FIRST ARRIVAL</t>
  </si>
  <si>
    <t>GARDEN TREASURE</t>
  </si>
  <si>
    <t>HILLARY</t>
  </si>
  <si>
    <t>JOANNA MARLENE</t>
  </si>
  <si>
    <t>LOLLIPOP</t>
  </si>
  <si>
    <t>LOVE AFFAIR</t>
  </si>
  <si>
    <t>MAGICAL MYSTERY TOUR</t>
  </si>
  <si>
    <t>OLD ROSE DANDY</t>
  </si>
  <si>
    <t>PASTEL SPLENDOR</t>
  </si>
  <si>
    <t>PRAIRIE CHARM</t>
  </si>
  <si>
    <t>SCARLET HEAVEN</t>
  </si>
  <si>
    <t>SEQUERESTED SUNSHINE</t>
  </si>
  <si>
    <t>SHINING LIGHT</t>
  </si>
  <si>
    <t>SONOMA AMETHYST</t>
  </si>
  <si>
    <t>SONOMA APRICOT</t>
  </si>
  <si>
    <t>SONOMA WELCOME</t>
  </si>
  <si>
    <t>UNIQUE</t>
  </si>
  <si>
    <t>WATERMELON WINE</t>
  </si>
  <si>
    <t>YANKEE DOODLE DANDY</t>
  </si>
  <si>
    <t>YELLOW CROWN</t>
  </si>
  <si>
    <t>YELLOW HEAVEN</t>
  </si>
  <si>
    <t>Dz4</t>
  </si>
  <si>
    <t xml:space="preserve">   </t>
  </si>
  <si>
    <t>%</t>
  </si>
  <si>
    <t>ABAKAMA</t>
  </si>
  <si>
    <t>Dz12</t>
  </si>
  <si>
    <t>BRĪNUMU ALEJA</t>
  </si>
  <si>
    <t>Dz11</t>
  </si>
  <si>
    <t>ARIADNE</t>
  </si>
  <si>
    <t>Dz65</t>
  </si>
  <si>
    <t>KLUSIE ČUKSTI</t>
  </si>
  <si>
    <t>Dz95</t>
  </si>
  <si>
    <t>FANTĀZIJA</t>
  </si>
  <si>
    <t>Dz99</t>
  </si>
  <si>
    <t>MIRĀŽA</t>
  </si>
  <si>
    <t>Dz106</t>
  </si>
  <si>
    <t>REBEKA</t>
  </si>
  <si>
    <t>Dz107</t>
  </si>
  <si>
    <t>MUSTANGS</t>
  </si>
  <si>
    <t>Dz112</t>
  </si>
  <si>
    <t>MISTIKA</t>
  </si>
  <si>
    <t>Dz133</t>
  </si>
  <si>
    <t>PĀRDOMAS</t>
  </si>
  <si>
    <t>Dz150</t>
  </si>
  <si>
    <t>RAPSODIJA</t>
  </si>
  <si>
    <t>Dz157</t>
  </si>
  <si>
    <t>SOLĪJUMS</t>
  </si>
  <si>
    <t>Dz165</t>
  </si>
  <si>
    <t>JAUNĪBA</t>
  </si>
  <si>
    <t>Dz171</t>
  </si>
  <si>
    <t>MELITA</t>
  </si>
  <si>
    <t>Dz174</t>
  </si>
  <si>
    <t>AUSEKLĪTIS</t>
  </si>
  <si>
    <t>Dz175</t>
  </si>
  <si>
    <t>ATDZIMŠANA</t>
  </si>
  <si>
    <t>Dz178</t>
  </si>
  <si>
    <t>LONIJA</t>
  </si>
  <si>
    <t>Dz180</t>
  </si>
  <si>
    <t>PIRMĀ KLASE</t>
  </si>
  <si>
    <t>Dz189</t>
  </si>
  <si>
    <t>KALIOPE</t>
  </si>
  <si>
    <t>Dz190</t>
  </si>
  <si>
    <t>KASANDRA</t>
  </si>
  <si>
    <t>Dz191</t>
  </si>
  <si>
    <t>LAIKU LOKOS</t>
  </si>
  <si>
    <t>Dz193</t>
  </si>
  <si>
    <t>HARITA</t>
  </si>
  <si>
    <t>Dz202</t>
  </si>
  <si>
    <t>ANASTASIJA</t>
  </si>
  <si>
    <t>Dz243</t>
  </si>
  <si>
    <t>CERĪBA</t>
  </si>
  <si>
    <t>Dz303</t>
  </si>
  <si>
    <t>ALDĀNA</t>
  </si>
  <si>
    <t>Dz305</t>
  </si>
  <si>
    <t>PIRMAIS SKŪPSTS</t>
  </si>
  <si>
    <t>Dz328</t>
  </si>
  <si>
    <t>KAPRIČIO</t>
  </si>
  <si>
    <t>Dz342</t>
  </si>
  <si>
    <t>ROZĀ ŪDENSROZE</t>
  </si>
  <si>
    <t>Dz344</t>
  </si>
  <si>
    <t>CERIŅU VĀRTI</t>
  </si>
  <si>
    <t>Dz347</t>
  </si>
  <si>
    <t>NERĀTNĀ DEJA</t>
  </si>
  <si>
    <t>Dz359</t>
  </si>
  <si>
    <t>LORUPES GRAVA</t>
  </si>
  <si>
    <t>Dz369</t>
  </si>
  <si>
    <t>MADARA</t>
  </si>
  <si>
    <t>Dz374</t>
  </si>
  <si>
    <t>SAMANTA</t>
  </si>
  <si>
    <t>Dz413</t>
  </si>
  <si>
    <t>DEBIJA</t>
  </si>
  <si>
    <t>Dz437</t>
  </si>
  <si>
    <t>JOGITA</t>
  </si>
  <si>
    <t>Dz515</t>
  </si>
  <si>
    <t>ZIEDU JŪRA</t>
  </si>
  <si>
    <t>Dz522</t>
  </si>
  <si>
    <t>ULTIMĀTS</t>
  </si>
  <si>
    <t>Dz558</t>
  </si>
  <si>
    <t>SANGRIJA</t>
  </si>
  <si>
    <t>Dz573</t>
  </si>
  <si>
    <t>VANIĻAS KRĒMS</t>
  </si>
  <si>
    <t>Dz586</t>
  </si>
  <si>
    <t>MONA LIZA</t>
  </si>
  <si>
    <t>Dz587</t>
  </si>
  <si>
    <t>NEVADA</t>
  </si>
  <si>
    <t>Dz615</t>
  </si>
  <si>
    <t>GALMA SARDZE</t>
  </si>
  <si>
    <t>Dz618</t>
  </si>
  <si>
    <t>BALTĀ VIZBULĪTE</t>
  </si>
  <si>
    <t>Dz620</t>
  </si>
  <si>
    <t>RŪĶA CEPURE</t>
  </si>
  <si>
    <t>Dz621</t>
  </si>
  <si>
    <t>PRIEKŠNOJAUTA</t>
  </si>
  <si>
    <t>Dz630</t>
  </si>
  <si>
    <t>BILDINĀJUMS</t>
  </si>
  <si>
    <t>Dz636</t>
  </si>
  <si>
    <t>SPROGAINĀ</t>
  </si>
  <si>
    <t>Dz640</t>
  </si>
  <si>
    <t>VALDNIECE</t>
  </si>
  <si>
    <t>Dz654</t>
  </si>
  <si>
    <t>ELFA</t>
  </si>
  <si>
    <t>Dz718</t>
  </si>
  <si>
    <t>BIGUZIS</t>
  </si>
  <si>
    <t>Dz729</t>
  </si>
  <si>
    <t>GROTESKA</t>
  </si>
  <si>
    <t>Dz823</t>
  </si>
  <si>
    <t>TRAUSLĀ MEITENE</t>
  </si>
  <si>
    <t>Dz756</t>
  </si>
  <si>
    <t>KAMĒLIJA</t>
  </si>
  <si>
    <t>Dz902</t>
  </si>
  <si>
    <t>LAUMA</t>
  </si>
  <si>
    <t>S13</t>
  </si>
  <si>
    <t>REĀLIJA</t>
  </si>
  <si>
    <t>S28</t>
  </si>
  <si>
    <t>NOSLĒPUMS</t>
  </si>
  <si>
    <t>S37</t>
  </si>
  <si>
    <t>ROMANCE</t>
  </si>
  <si>
    <t>S43</t>
  </si>
  <si>
    <t>MERLĪNA</t>
  </si>
  <si>
    <t>S49</t>
  </si>
  <si>
    <t>ATRADUMS</t>
  </si>
  <si>
    <t>S52</t>
  </si>
  <si>
    <t>ROZĀ SĀNCENSE</t>
  </si>
  <si>
    <t>S54</t>
  </si>
  <si>
    <t>KAPRĪZE</t>
  </si>
  <si>
    <t>S55</t>
  </si>
  <si>
    <t>ROZĀ VĪZIJA</t>
  </si>
  <si>
    <t>S58</t>
  </si>
  <si>
    <t>VADAKSTE</t>
  </si>
  <si>
    <t>S59</t>
  </si>
  <si>
    <t>ATBALSS</t>
  </si>
  <si>
    <t>S64</t>
  </si>
  <si>
    <t>FIESTA</t>
  </si>
  <si>
    <t>S68</t>
  </si>
  <si>
    <t>SAULRIETA SERENĀDE</t>
  </si>
  <si>
    <t>S79</t>
  </si>
  <si>
    <t>ROZMARĪNS</t>
  </si>
  <si>
    <t>S84</t>
  </si>
  <si>
    <t>ADATAINĀ</t>
  </si>
  <si>
    <t>S85</t>
  </si>
  <si>
    <t>BALTĀ FEJA</t>
  </si>
  <si>
    <t>S86</t>
  </si>
  <si>
    <t>DIADĒMA</t>
  </si>
  <si>
    <t>S87</t>
  </si>
  <si>
    <t>TEIKSMA</t>
  </si>
  <si>
    <t>S88</t>
  </si>
  <si>
    <t>ZELTA PUTEKĻI</t>
  </si>
  <si>
    <t>S89</t>
  </si>
  <si>
    <t>ROZĀ PURENĪTE</t>
  </si>
  <si>
    <t>S90</t>
  </si>
  <si>
    <t>ELEGANCE</t>
  </si>
  <si>
    <t>S91</t>
  </si>
  <si>
    <t>ŠARMANTĀ PRINCESE</t>
  </si>
  <si>
    <t>S92</t>
  </si>
  <si>
    <t>FLAMINGO</t>
  </si>
  <si>
    <t>S93</t>
  </si>
  <si>
    <t>DOROTEJA</t>
  </si>
  <si>
    <t>S97</t>
  </si>
  <si>
    <t>ROZĀ PANTERA</t>
  </si>
  <si>
    <t>S109</t>
  </si>
  <si>
    <t>MATILDE</t>
  </si>
  <si>
    <t>S111</t>
  </si>
  <si>
    <t>DRAKONS</t>
  </si>
  <si>
    <t>S114</t>
  </si>
  <si>
    <t>JŪSMA</t>
  </si>
  <si>
    <t>S115</t>
  </si>
  <si>
    <t>ZELTA MEŽĢĪNES</t>
  </si>
  <si>
    <t>S122</t>
  </si>
  <si>
    <t>SKAISTUMA TEMPLIS</t>
  </si>
  <si>
    <t>S132</t>
  </si>
  <si>
    <t>SARKANĀ MAĢIJA</t>
  </si>
  <si>
    <t>S134</t>
  </si>
  <si>
    <t>BENEFICE</t>
  </si>
  <si>
    <t>S135</t>
  </si>
  <si>
    <t>MAGELĀNS</t>
  </si>
  <si>
    <t>S142</t>
  </si>
  <si>
    <t>SARMA</t>
  </si>
  <si>
    <t>S147</t>
  </si>
  <si>
    <t>SNIEGA KRISTĀLI</t>
  </si>
  <si>
    <t>S151</t>
  </si>
  <si>
    <t>ROZĀ LAPSA</t>
  </si>
  <si>
    <t>S153</t>
  </si>
  <si>
    <t>SIRDSPRIEKS</t>
  </si>
  <si>
    <t>S159</t>
  </si>
  <si>
    <t>SAPŅOJUMS</t>
  </si>
  <si>
    <t>S160</t>
  </si>
  <si>
    <t>MALDINĀJUMS</t>
  </si>
  <si>
    <t>S161</t>
  </si>
  <si>
    <t>PRINCESE</t>
  </si>
  <si>
    <t>S163</t>
  </si>
  <si>
    <t>NEATVAIRĀMĀ</t>
  </si>
  <si>
    <t>S166</t>
  </si>
  <si>
    <t>SPĪGANA</t>
  </si>
  <si>
    <t>S168</t>
  </si>
  <si>
    <t>NEVAINĪBA</t>
  </si>
  <si>
    <t>S170</t>
  </si>
  <si>
    <t>SPROGAINĪTE</t>
  </si>
  <si>
    <t>S173</t>
  </si>
  <si>
    <t>PURPURA SAPNIS</t>
  </si>
  <si>
    <t>S176</t>
  </si>
  <si>
    <t>FAVORĪTE</t>
  </si>
  <si>
    <t>S181</t>
  </si>
  <si>
    <t>SENSĀCIJA</t>
  </si>
  <si>
    <t>S186</t>
  </si>
  <si>
    <t>PARITĀTE</t>
  </si>
  <si>
    <t>S187</t>
  </si>
  <si>
    <t>SUPERNOVA</t>
  </si>
  <si>
    <t>S188</t>
  </si>
  <si>
    <t>ZIŅKĀRE</t>
  </si>
  <si>
    <t>S192</t>
  </si>
  <si>
    <t>LIELAIS BRĀLIS</t>
  </si>
  <si>
    <t>S195</t>
  </si>
  <si>
    <t>LINDA</t>
  </si>
  <si>
    <t>S196</t>
  </si>
  <si>
    <t>BALERĪNA</t>
  </si>
  <si>
    <t>S197</t>
  </si>
  <si>
    <t>KAMEJA</t>
  </si>
  <si>
    <t>S198</t>
  </si>
  <si>
    <t>LELDE</t>
  </si>
  <si>
    <t>S199</t>
  </si>
  <si>
    <t>PĀRSTEIGUMS</t>
  </si>
  <si>
    <t>S302</t>
  </si>
  <si>
    <t>ADELE</t>
  </si>
  <si>
    <t>S304</t>
  </si>
  <si>
    <t>LAUREĀTE</t>
  </si>
  <si>
    <t>S314</t>
  </si>
  <si>
    <t>SOFIJA</t>
  </si>
  <si>
    <t>S321</t>
  </si>
  <si>
    <t>SAULCERĪTE</t>
  </si>
  <si>
    <t>S325</t>
  </si>
  <si>
    <t>SPODRA</t>
  </si>
  <si>
    <t>S333</t>
  </si>
  <si>
    <t>NAIVUMS</t>
  </si>
  <si>
    <t>S341</t>
  </si>
  <si>
    <t>RUDĪTE</t>
  </si>
  <si>
    <t>S346</t>
  </si>
  <si>
    <t>MAIGA</t>
  </si>
  <si>
    <t>S354</t>
  </si>
  <si>
    <t>DAUGMALES SAULE</t>
  </si>
  <si>
    <t>S357</t>
  </si>
  <si>
    <t>MAINĪGĀ</t>
  </si>
  <si>
    <t>S368</t>
  </si>
  <si>
    <t>ĀBEĻZIEDS</t>
  </si>
  <si>
    <t>S376</t>
  </si>
  <si>
    <t>RĒZIJA</t>
  </si>
  <si>
    <t>S378</t>
  </si>
  <si>
    <t>CERERA</t>
  </si>
  <si>
    <t>S381</t>
  </si>
  <si>
    <t>ARGOSA</t>
  </si>
  <si>
    <t>S390</t>
  </si>
  <si>
    <t>ROTA</t>
  </si>
  <si>
    <t>S393</t>
  </si>
  <si>
    <t>BESTSELLERS</t>
  </si>
  <si>
    <t>S399</t>
  </si>
  <si>
    <t>PETRA</t>
  </si>
  <si>
    <t>S412</t>
  </si>
  <si>
    <t>LĀSMA</t>
  </si>
  <si>
    <t>S420</t>
  </si>
  <si>
    <t>LAURA</t>
  </si>
  <si>
    <t>S421</t>
  </si>
  <si>
    <t>LEJPUTRIJA</t>
  </si>
  <si>
    <t>S421-1</t>
  </si>
  <si>
    <t>KARAMELE</t>
  </si>
  <si>
    <t>S422-1</t>
  </si>
  <si>
    <t>ĀRIJA</t>
  </si>
  <si>
    <t>S423</t>
  </si>
  <si>
    <t>LABĀ FEJA</t>
  </si>
  <si>
    <t>S432</t>
  </si>
  <si>
    <t>LORETA</t>
  </si>
  <si>
    <t>S434</t>
  </si>
  <si>
    <t>FOKSTROTS</t>
  </si>
  <si>
    <t>S435</t>
  </si>
  <si>
    <t>DĪVAJA</t>
  </si>
  <si>
    <t>S436</t>
  </si>
  <si>
    <t>PIRMĀ DEJA</t>
  </si>
  <si>
    <t>S502</t>
  </si>
  <si>
    <t>DIĀNA</t>
  </si>
  <si>
    <t>S503</t>
  </si>
  <si>
    <t>TROPISKĀ TVEICE</t>
  </si>
  <si>
    <t>S509</t>
  </si>
  <si>
    <t>ANŽELIKA</t>
  </si>
  <si>
    <t>S513</t>
  </si>
  <si>
    <t>ROZĪTE</t>
  </si>
  <si>
    <t>S539</t>
  </si>
  <si>
    <t>LATGALIETE</t>
  </si>
  <si>
    <t>S543</t>
  </si>
  <si>
    <t>PANĀKUMS</t>
  </si>
  <si>
    <t>S551</t>
  </si>
  <si>
    <t>LĪGAVAS VAINAGS</t>
  </si>
  <si>
    <t>S567</t>
  </si>
  <si>
    <t>LATVIJAS ZELTENE</t>
  </si>
  <si>
    <t>S568</t>
  </si>
  <si>
    <t>MARSS</t>
  </si>
  <si>
    <t>S570</t>
  </si>
  <si>
    <t>UNIKUMS</t>
  </si>
  <si>
    <t>S572</t>
  </si>
  <si>
    <t>ŪDENSROZE</t>
  </si>
  <si>
    <t>S575</t>
  </si>
  <si>
    <t>MAIGUMS</t>
  </si>
  <si>
    <t>S612</t>
  </si>
  <si>
    <t>PALLĀDA</t>
  </si>
  <si>
    <t>S634</t>
  </si>
  <si>
    <t>PAULĪNE</t>
  </si>
  <si>
    <t>S637</t>
  </si>
  <si>
    <t>KRĀSU MAĢIJA</t>
  </si>
  <si>
    <t>S638</t>
  </si>
  <si>
    <t>ROZALINDA</t>
  </si>
  <si>
    <t>S674</t>
  </si>
  <si>
    <t>VĪNA KAUSS</t>
  </si>
  <si>
    <t>S675</t>
  </si>
  <si>
    <t>ROŽSĀRTĀ</t>
  </si>
  <si>
    <t>S676</t>
  </si>
  <si>
    <t>ROZĀ PĀRSTEIGUMS</t>
  </si>
  <si>
    <t>S686</t>
  </si>
  <si>
    <t>BARBARA</t>
  </si>
  <si>
    <t>S687</t>
  </si>
  <si>
    <t>SOLVEIGA</t>
  </si>
  <si>
    <t>S711</t>
  </si>
  <si>
    <t>PĀRPRATUMS</t>
  </si>
  <si>
    <t>S734</t>
  </si>
  <si>
    <t>EKSELENCE</t>
  </si>
  <si>
    <t>S735</t>
  </si>
  <si>
    <t>VĒLĪNĀ ATKLĀSME</t>
  </si>
  <si>
    <t>S741</t>
  </si>
  <si>
    <t>SKŪPSTI MANI</t>
  </si>
  <si>
    <t>S758</t>
  </si>
  <si>
    <t>MAIGAIS PIESKĀRIENS</t>
  </si>
  <si>
    <t>S760</t>
  </si>
  <si>
    <t>ROZĀ SAPNIS</t>
  </si>
  <si>
    <t>S794</t>
  </si>
  <si>
    <t>EVOLŪCIJA</t>
  </si>
  <si>
    <t>S801</t>
  </si>
  <si>
    <t>PRIEKA VĒSTS</t>
  </si>
  <si>
    <t>L3</t>
  </si>
  <si>
    <t>SAIVA</t>
  </si>
  <si>
    <t>L7</t>
  </si>
  <si>
    <t>BURGUNDIJAS VĪNS</t>
  </si>
  <si>
    <t>L8</t>
  </si>
  <si>
    <t>SAPŅA PIESKĀRIENS</t>
  </si>
  <si>
    <t>L11</t>
  </si>
  <si>
    <t>SARMĪTE</t>
  </si>
  <si>
    <t>L12</t>
  </si>
  <si>
    <t>SARKSTOŠĀ LĪGAVA</t>
  </si>
  <si>
    <t>L14</t>
  </si>
  <si>
    <t>BALTĀS BURAS</t>
  </si>
  <si>
    <t>L15</t>
  </si>
  <si>
    <t>OLIMPISKĀ LĀPA</t>
  </si>
  <si>
    <t>L21</t>
  </si>
  <si>
    <t>MAĢISTRE</t>
  </si>
  <si>
    <t>L22</t>
  </si>
  <si>
    <t>SOLVITA</t>
  </si>
  <si>
    <t>L25</t>
  </si>
  <si>
    <t>PENELOPE</t>
  </si>
  <si>
    <t>L26</t>
  </si>
  <si>
    <t>SPULGACĪTE</t>
  </si>
  <si>
    <t>Nr1</t>
  </si>
  <si>
    <t>AKCENTS</t>
  </si>
  <si>
    <t>Nr2</t>
  </si>
  <si>
    <t>MODERNAIS STILS</t>
  </si>
  <si>
    <t>Nr4</t>
  </si>
  <si>
    <t>ZIEDU BALLE</t>
  </si>
  <si>
    <t>Nr5</t>
  </si>
  <si>
    <t>PIENA CEĻŠ</t>
  </si>
  <si>
    <t>Nr6</t>
  </si>
  <si>
    <t>MARCIPĀNS</t>
  </si>
  <si>
    <t>Br901</t>
  </si>
  <si>
    <t>EKSPERTE</t>
  </si>
  <si>
    <t>Nr7</t>
  </si>
  <si>
    <t>SĒKLAUDŽU MIX (gab.)</t>
  </si>
  <si>
    <t>Nr8</t>
  </si>
  <si>
    <t>SĒKLAUDŽU MIX (10 gab.)</t>
  </si>
  <si>
    <t>Nr9</t>
  </si>
  <si>
    <t>SĒKLAUDŽU MIX (30 gab.)</t>
  </si>
  <si>
    <t>Nr10</t>
  </si>
  <si>
    <t>SĒKLAUDŽU MIX (50 gab.)</t>
  </si>
  <si>
    <t>F1</t>
  </si>
  <si>
    <t>BRIGHT EYES</t>
  </si>
  <si>
    <t>F2</t>
  </si>
  <si>
    <t>CAPRI</t>
  </si>
  <si>
    <t>F3</t>
  </si>
  <si>
    <t>COOL WATER</t>
  </si>
  <si>
    <t>F4</t>
  </si>
  <si>
    <t>DANIELLE</t>
  </si>
  <si>
    <t>F5</t>
  </si>
  <si>
    <t>JADE</t>
  </si>
  <si>
    <t>F6</t>
  </si>
  <si>
    <t>KIRMESLANDER</t>
  </si>
  <si>
    <t>F7</t>
  </si>
  <si>
    <t>MISS PEPPER</t>
  </si>
  <si>
    <t>F17</t>
  </si>
  <si>
    <t>MONICA LYNDEN-BELL</t>
  </si>
  <si>
    <t>F25</t>
  </si>
  <si>
    <t>NEON AUREOLE</t>
  </si>
  <si>
    <t>F8</t>
  </si>
  <si>
    <t>NEON FLARE</t>
  </si>
  <si>
    <t>F10</t>
  </si>
  <si>
    <t>PINK ATTRACTION</t>
  </si>
  <si>
    <t>F11</t>
  </si>
  <si>
    <t>PURPLE KISS</t>
  </si>
  <si>
    <t>F12</t>
  </si>
  <si>
    <t>RED RIDING HOOD</t>
  </si>
  <si>
    <t>F13</t>
  </si>
  <si>
    <t>SHERBET COCTAIL</t>
  </si>
  <si>
    <t>F19</t>
  </si>
  <si>
    <t>SMOKEY</t>
  </si>
  <si>
    <t>F14</t>
  </si>
  <si>
    <t>STARFIRE</t>
  </si>
  <si>
    <t>F20</t>
  </si>
  <si>
    <t>WATERMELON PUNCH</t>
  </si>
  <si>
    <t>F27</t>
  </si>
  <si>
    <t>YOUNIQUE BICOLOR</t>
  </si>
  <si>
    <t>F21</t>
  </si>
  <si>
    <t>YOUNIQUE OLD BLUE</t>
  </si>
  <si>
    <t>F22</t>
  </si>
  <si>
    <t>YOUNIQUE WHITE</t>
  </si>
  <si>
    <t>F28</t>
  </si>
  <si>
    <t>ZENOBIA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</si>
</sst>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[$€-2]\ #,##0.00"/>
    <numFmt numFmtId="167" formatCode="[$€-426]\ #,##0.00"/>
    <numFmt numFmtId="168" formatCode="[$€-426]\ #,##0.00_);\([$€-426]\ #,##0.00\)"/>
    <numFmt numFmtId="169" formatCode="General"/>
  </numFmts>
  <fonts count="8">
    <font>
      <sz val="10"/>
      <color indexed="8"/>
      <name val="Arial"/>
      <family val="0"/>
    </font>
    <font>
      <sz val="10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u val="single"/>
      <sz val="8.5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>
      <alignment vertical="top"/>
      <protection locked="0"/>
    </xf>
  </cellStyleXfs>
  <cellXfs count="53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3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/>
    </xf>
    <xf numFmtId="164" fontId="4" fillId="0" borderId="3" xfId="0" applyFont="1" applyBorder="1" applyAlignment="1">
      <alignment horizontal="left"/>
    </xf>
    <xf numFmtId="164" fontId="4" fillId="0" borderId="2" xfId="0" applyFont="1" applyBorder="1" applyAlignment="1">
      <alignment horizontal="left"/>
    </xf>
    <xf numFmtId="164" fontId="4" fillId="2" borderId="2" xfId="0" applyFont="1" applyFill="1" applyBorder="1" applyAlignment="1" applyProtection="1">
      <alignment horizontal="left"/>
      <protection locked="0"/>
    </xf>
    <xf numFmtId="164" fontId="4" fillId="2" borderId="4" xfId="0" applyFont="1" applyFill="1" applyBorder="1" applyAlignment="1" applyProtection="1">
      <alignment horizontal="left"/>
      <protection locked="0"/>
    </xf>
    <xf numFmtId="164" fontId="4" fillId="0" borderId="4" xfId="0" applyFont="1" applyBorder="1" applyAlignment="1">
      <alignment horizontal="left"/>
    </xf>
    <xf numFmtId="164" fontId="3" fillId="2" borderId="2" xfId="0" applyFont="1" applyFill="1" applyBorder="1" applyAlignment="1" applyProtection="1">
      <alignment horizontal="left"/>
      <protection locked="0"/>
    </xf>
    <xf numFmtId="164" fontId="4" fillId="0" borderId="5" xfId="0" applyFont="1" applyBorder="1" applyAlignment="1">
      <alignment horizontal="left"/>
    </xf>
    <xf numFmtId="164" fontId="5" fillId="2" borderId="6" xfId="20" applyFont="1" applyFill="1" applyBorder="1" applyAlignment="1">
      <alignment horizontal="left"/>
      <protection locked="0"/>
    </xf>
    <xf numFmtId="164" fontId="4" fillId="0" borderId="7" xfId="0" applyFont="1" applyBorder="1" applyAlignment="1">
      <alignment horizontal="left"/>
    </xf>
    <xf numFmtId="164" fontId="0" fillId="2" borderId="8" xfId="0" applyFont="1" applyFill="1" applyBorder="1" applyAlignment="1" applyProtection="1">
      <alignment horizontal="left"/>
      <protection locked="0"/>
    </xf>
    <xf numFmtId="164" fontId="6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4" fillId="0" borderId="4" xfId="0" applyFont="1" applyBorder="1" applyAlignment="1">
      <alignment horizontal="left" wrapText="1"/>
    </xf>
    <xf numFmtId="164" fontId="4" fillId="2" borderId="0" xfId="0" applyFont="1" applyFill="1" applyAlignment="1" applyProtection="1">
      <alignment horizontal="left"/>
      <protection locked="0"/>
    </xf>
    <xf numFmtId="164" fontId="4" fillId="2" borderId="4" xfId="0" applyFont="1" applyFill="1" applyBorder="1" applyAlignment="1" applyProtection="1">
      <alignment horizontal="center"/>
      <protection locked="0"/>
    </xf>
    <xf numFmtId="165" fontId="4" fillId="0" borderId="1" xfId="0" applyNumberFormat="1" applyFont="1" applyBorder="1" applyAlignment="1">
      <alignment horizontal="left"/>
    </xf>
    <xf numFmtId="166" fontId="4" fillId="0" borderId="4" xfId="0" applyNumberFormat="1" applyFont="1" applyBorder="1" applyAlignment="1">
      <alignment horizontal="left"/>
    </xf>
    <xf numFmtId="164" fontId="0" fillId="0" borderId="0" xfId="0" applyFont="1" applyAlignment="1">
      <alignment/>
    </xf>
    <xf numFmtId="164" fontId="4" fillId="0" borderId="9" xfId="0" applyFont="1" applyBorder="1" applyAlignment="1">
      <alignment horizontal="left"/>
    </xf>
    <xf numFmtId="165" fontId="4" fillId="0" borderId="4" xfId="0" applyNumberFormat="1" applyFont="1" applyBorder="1" applyAlignment="1">
      <alignment horizontal="left"/>
    </xf>
    <xf numFmtId="164" fontId="0" fillId="0" borderId="0" xfId="0" applyFont="1" applyAlignment="1">
      <alignment horizontal="left"/>
    </xf>
    <xf numFmtId="164" fontId="0" fillId="0" borderId="3" xfId="0" applyFont="1" applyBorder="1" applyAlignment="1">
      <alignment horizontal="left"/>
    </xf>
    <xf numFmtId="167" fontId="0" fillId="0" borderId="2" xfId="0" applyNumberFormat="1" applyFont="1" applyBorder="1" applyAlignment="1">
      <alignment horizontal="left"/>
    </xf>
    <xf numFmtId="167" fontId="4" fillId="0" borderId="4" xfId="0" applyNumberFormat="1" applyFont="1" applyBorder="1" applyAlignment="1">
      <alignment horizontal="left"/>
    </xf>
    <xf numFmtId="164" fontId="0" fillId="2" borderId="10" xfId="0" applyFont="1" applyFill="1" applyBorder="1" applyAlignment="1" applyProtection="1">
      <alignment horizontal="left"/>
      <protection locked="0"/>
    </xf>
    <xf numFmtId="164" fontId="0" fillId="2" borderId="4" xfId="0" applyFont="1" applyFill="1" applyBorder="1" applyAlignment="1" applyProtection="1">
      <alignment horizontal="left"/>
      <protection locked="0"/>
    </xf>
    <xf numFmtId="164" fontId="0" fillId="0" borderId="0" xfId="0" applyFont="1" applyAlignment="1">
      <alignment horizontal="left" wrapText="1"/>
    </xf>
    <xf numFmtId="167" fontId="0" fillId="0" borderId="0" xfId="0" applyNumberFormat="1" applyFont="1" applyAlignment="1">
      <alignment horizontal="left" wrapText="1"/>
    </xf>
    <xf numFmtId="164" fontId="0" fillId="0" borderId="4" xfId="0" applyFont="1" applyFill="1" applyBorder="1" applyAlignment="1">
      <alignment horizontal="left" wrapText="1"/>
    </xf>
    <xf numFmtId="167" fontId="0" fillId="0" borderId="4" xfId="0" applyNumberFormat="1" applyFont="1" applyFill="1" applyBorder="1" applyAlignment="1">
      <alignment horizontal="left" wrapText="1"/>
    </xf>
    <xf numFmtId="168" fontId="0" fillId="0" borderId="4" xfId="0" applyNumberFormat="1" applyFont="1" applyFill="1" applyBorder="1" applyAlignment="1">
      <alignment horizontal="left" wrapText="1"/>
    </xf>
    <xf numFmtId="164" fontId="0" fillId="0" borderId="0" xfId="0" applyFont="1" applyFill="1" applyAlignment="1">
      <alignment horizontal="left" wrapText="1"/>
    </xf>
    <xf numFmtId="164" fontId="0" fillId="0" borderId="8" xfId="0" applyFont="1" applyFill="1" applyBorder="1" applyAlignment="1">
      <alignment horizontal="left" wrapText="1"/>
    </xf>
    <xf numFmtId="164" fontId="0" fillId="0" borderId="10" xfId="0" applyFont="1" applyFill="1" applyBorder="1" applyAlignment="1">
      <alignment horizontal="left" wrapText="1"/>
    </xf>
    <xf numFmtId="168" fontId="0" fillId="0" borderId="1" xfId="0" applyNumberFormat="1" applyFont="1" applyFill="1" applyBorder="1" applyAlignment="1">
      <alignment horizontal="left" wrapText="1"/>
    </xf>
    <xf numFmtId="167" fontId="0" fillId="3" borderId="4" xfId="0" applyNumberFormat="1" applyFont="1" applyFill="1" applyBorder="1" applyAlignment="1">
      <alignment horizontal="left" wrapText="1"/>
    </xf>
    <xf numFmtId="164" fontId="0" fillId="3" borderId="4" xfId="0" applyFont="1" applyFill="1" applyBorder="1" applyAlignment="1">
      <alignment horizontal="left" wrapText="1"/>
    </xf>
    <xf numFmtId="167" fontId="7" fillId="3" borderId="4" xfId="0" applyNumberFormat="1" applyFont="1" applyFill="1" applyBorder="1" applyAlignment="1">
      <alignment horizontal="left" wrapText="1"/>
    </xf>
    <xf numFmtId="164" fontId="0" fillId="0" borderId="4" xfId="0" applyFont="1" applyFill="1" applyBorder="1" applyAlignment="1">
      <alignment horizontal="left" wrapText="1"/>
    </xf>
    <xf numFmtId="167" fontId="0" fillId="4" borderId="4" xfId="0" applyNumberFormat="1" applyFont="1" applyFill="1" applyBorder="1" applyAlignment="1">
      <alignment horizontal="left" wrapText="1"/>
    </xf>
    <xf numFmtId="164" fontId="0" fillId="4" borderId="4" xfId="0" applyFont="1" applyFill="1" applyBorder="1" applyAlignment="1">
      <alignment horizontal="left" wrapText="1"/>
    </xf>
    <xf numFmtId="164" fontId="0" fillId="0" borderId="4" xfId="0" applyFont="1" applyFill="1" applyBorder="1" applyAlignment="1">
      <alignment horizontal="left"/>
    </xf>
    <xf numFmtId="164" fontId="0" fillId="0" borderId="4" xfId="0" applyFont="1" applyFill="1" applyBorder="1" applyAlignment="1">
      <alignment/>
    </xf>
    <xf numFmtId="164" fontId="0" fillId="5" borderId="4" xfId="0" applyFont="1" applyFill="1" applyBorder="1" applyAlignment="1">
      <alignment horizontal="left" wrapText="1"/>
    </xf>
    <xf numFmtId="164" fontId="0" fillId="5" borderId="4" xfId="0" applyFont="1" applyFill="1" applyBorder="1" applyAlignment="1">
      <alignment/>
    </xf>
    <xf numFmtId="164" fontId="0" fillId="4" borderId="4" xfId="0" applyFont="1" applyFill="1" applyBorder="1" applyAlignment="1">
      <alignment horizontal="left"/>
    </xf>
    <xf numFmtId="164" fontId="0" fillId="4" borderId="4" xfId="0" applyFont="1" applyFill="1" applyBorder="1" applyAlignment="1">
      <alignment/>
    </xf>
    <xf numFmtId="164" fontId="0" fillId="0" borderId="5" xfId="0" applyNumberFormat="1" applyFont="1" applyFill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showGridLines="0" tabSelected="1" zoomScale="85" zoomScaleNormal="85" workbookViewId="0" topLeftCell="A1">
      <selection activeCell="C2" sqref="C2"/>
    </sheetView>
  </sheetViews>
  <sheetFormatPr defaultColWidth="9.140625" defaultRowHeight="12.75"/>
  <cols>
    <col min="1" max="1" width="9.140625" style="1" customWidth="1"/>
    <col min="2" max="2" width="21.140625" style="1" customWidth="1"/>
    <col min="3" max="3" width="15.00390625" style="1" customWidth="1"/>
    <col min="4" max="4" width="12.57421875" style="1" customWidth="1"/>
    <col min="5" max="5" width="10.57421875" style="1" customWidth="1"/>
    <col min="6" max="6" width="8.28125" style="1" customWidth="1"/>
    <col min="7" max="7" width="10.28125" style="1" customWidth="1"/>
    <col min="8" max="16384" width="9.140625" style="1" customWidth="1"/>
  </cols>
  <sheetData>
    <row r="1" spans="2:7" s="2" customFormat="1" ht="15">
      <c r="B1" s="2" t="s">
        <v>0</v>
      </c>
      <c r="F1" s="3"/>
      <c r="G1" s="4"/>
    </row>
    <row r="2" spans="1:7" s="2" customFormat="1" ht="15">
      <c r="A2" s="5" t="s">
        <v>1</v>
      </c>
      <c r="B2" s="6"/>
      <c r="C2" s="7"/>
      <c r="D2" s="7"/>
      <c r="E2" s="7"/>
      <c r="F2" s="7"/>
      <c r="G2" s="7"/>
    </row>
    <row r="3" spans="1:7" s="2" customFormat="1" ht="15">
      <c r="A3" s="5" t="s">
        <v>2</v>
      </c>
      <c r="B3" s="6"/>
      <c r="C3" s="7"/>
      <c r="D3" s="7"/>
      <c r="E3" s="7"/>
      <c r="F3" s="7"/>
      <c r="G3" s="7"/>
    </row>
    <row r="4" spans="1:7" s="2" customFormat="1" ht="15">
      <c r="A4" s="5" t="s">
        <v>3</v>
      </c>
      <c r="B4" s="6"/>
      <c r="C4" s="7"/>
      <c r="D4" s="7"/>
      <c r="E4" s="7"/>
      <c r="F4" s="7"/>
      <c r="G4" s="7"/>
    </row>
    <row r="5" spans="1:7" s="2" customFormat="1" ht="15">
      <c r="A5" s="5" t="s">
        <v>4</v>
      </c>
      <c r="B5" s="6"/>
      <c r="C5" s="7"/>
      <c r="D5" s="7"/>
      <c r="E5" s="7"/>
      <c r="F5" s="7"/>
      <c r="G5" s="7"/>
    </row>
    <row r="6" spans="1:7" s="2" customFormat="1" ht="15">
      <c r="A6" s="6" t="s">
        <v>5</v>
      </c>
      <c r="B6" s="8"/>
      <c r="C6" s="8"/>
      <c r="D6" s="9" t="s">
        <v>6</v>
      </c>
      <c r="E6" s="10"/>
      <c r="F6" s="10"/>
      <c r="G6" s="10"/>
    </row>
    <row r="7" spans="1:7" s="2" customFormat="1" ht="15">
      <c r="A7" s="6" t="s">
        <v>7</v>
      </c>
      <c r="B7" s="8"/>
      <c r="C7" s="8"/>
      <c r="D7" s="11" t="s">
        <v>8</v>
      </c>
      <c r="E7" s="12"/>
      <c r="F7" s="12"/>
      <c r="G7" s="12"/>
    </row>
    <row r="8" spans="1:7" s="2" customFormat="1" ht="15">
      <c r="A8" s="5" t="s">
        <v>9</v>
      </c>
      <c r="B8" s="5"/>
      <c r="C8" s="8"/>
      <c r="D8" s="8"/>
      <c r="E8" s="8"/>
      <c r="F8" s="8"/>
      <c r="G8" s="8"/>
    </row>
    <row r="9" spans="1:10" s="2" customFormat="1" ht="15">
      <c r="A9" s="13" t="s">
        <v>10</v>
      </c>
      <c r="B9" s="6"/>
      <c r="C9" s="14" t="s">
        <v>11</v>
      </c>
      <c r="D9" s="14"/>
      <c r="E9" s="14"/>
      <c r="F9" s="14"/>
      <c r="G9" s="14"/>
      <c r="H9" s="1"/>
      <c r="J9" s="1"/>
    </row>
    <row r="10" spans="1:7" s="2" customFormat="1" ht="15">
      <c r="A10" s="15" t="s">
        <v>12</v>
      </c>
      <c r="B10" s="15"/>
      <c r="C10" s="15"/>
      <c r="D10" s="15"/>
      <c r="E10" s="15"/>
      <c r="F10" s="15"/>
      <c r="G10" s="15"/>
    </row>
    <row r="11" spans="1:7" s="2" customFormat="1" ht="15">
      <c r="A11" s="16" t="s">
        <v>13</v>
      </c>
      <c r="B11" s="16"/>
      <c r="C11" s="16"/>
      <c r="D11" s="16"/>
      <c r="E11" s="16"/>
      <c r="F11" s="16"/>
      <c r="G11" s="16"/>
    </row>
    <row r="12" spans="1:7" s="2" customFormat="1" ht="26.25">
      <c r="A12" s="17" t="s">
        <v>14</v>
      </c>
      <c r="B12" s="9" t="s">
        <v>15</v>
      </c>
      <c r="C12" s="9"/>
      <c r="D12" s="9"/>
      <c r="E12" s="17" t="s">
        <v>16</v>
      </c>
      <c r="F12" s="9" t="s">
        <v>17</v>
      </c>
      <c r="G12" s="17" t="s">
        <v>18</v>
      </c>
    </row>
    <row r="13" spans="1:7" s="2" customFormat="1" ht="15.75">
      <c r="A13" s="18"/>
      <c r="B13" s="9" t="e">
        <f>VLOOKUP(A13,Sheet2!A1:C394,2,FALSE)</f>
        <v>#N/A</v>
      </c>
      <c r="C13" s="9"/>
      <c r="D13" s="9"/>
      <c r="E13" s="19"/>
      <c r="F13" s="20" t="e">
        <f>VLOOKUP(A13,Sheet2!A1:D394,4,FALSE)</f>
        <v>#N/A</v>
      </c>
      <c r="G13" s="21" t="e">
        <f aca="true" t="shared" si="0" ref="G13:G44">IF(A13&gt;"A",(E13*F13),(IF(E13&gt;5,(E13*F13)-(E13*5),(IF(E13=5,(E13*F13)-25,IF(E13=4,(E13*F13)-16,IF(E13=3,(E13*F13)-9,IF(E13=2,(E13*F13)-4,E13*F13))))))))</f>
        <v>#N/A</v>
      </c>
    </row>
    <row r="14" spans="1:7" s="2" customFormat="1" ht="15">
      <c r="A14" s="8"/>
      <c r="B14" s="9" t="e">
        <f>VLOOKUP(A14,Sheet2!A1:C394,2,FALSE)</f>
        <v>#N/A</v>
      </c>
      <c r="C14" s="9"/>
      <c r="D14" s="9"/>
      <c r="E14" s="19"/>
      <c r="F14" s="20" t="e">
        <f>VLOOKUP(A14,Sheet2!A1:D394,4,FALSE)</f>
        <v>#N/A</v>
      </c>
      <c r="G14" s="21" t="e">
        <f t="shared" si="0"/>
        <v>#N/A</v>
      </c>
    </row>
    <row r="15" spans="1:7" s="2" customFormat="1" ht="15">
      <c r="A15" s="8"/>
      <c r="B15" s="9" t="e">
        <f>VLOOKUP(A15,Sheet2!A1:C394,2,FALSE)</f>
        <v>#N/A</v>
      </c>
      <c r="C15" s="9"/>
      <c r="D15" s="9"/>
      <c r="E15" s="19"/>
      <c r="F15" s="20" t="e">
        <f>VLOOKUP(A15,Sheet2!A1:D394,4,FALSE)</f>
        <v>#N/A</v>
      </c>
      <c r="G15" s="21" t="e">
        <f t="shared" si="0"/>
        <v>#N/A</v>
      </c>
    </row>
    <row r="16" spans="1:7" s="2" customFormat="1" ht="15">
      <c r="A16" s="8"/>
      <c r="B16" s="9" t="e">
        <f>VLOOKUP(A16,Sheet2!A1:C394,2,FALSE)</f>
        <v>#N/A</v>
      </c>
      <c r="C16" s="9"/>
      <c r="D16" s="9"/>
      <c r="E16" s="19"/>
      <c r="F16" s="20" t="e">
        <f>VLOOKUP(A16,Sheet2!A1:D394,4,FALSE)</f>
        <v>#N/A</v>
      </c>
      <c r="G16" s="21" t="e">
        <f t="shared" si="0"/>
        <v>#N/A</v>
      </c>
    </row>
    <row r="17" spans="1:7" s="2" customFormat="1" ht="15">
      <c r="A17" s="8"/>
      <c r="B17" s="9" t="e">
        <f>VLOOKUP(A17,Sheet2!A1:C394,2,FALSE)</f>
        <v>#N/A</v>
      </c>
      <c r="C17" s="9"/>
      <c r="D17" s="9"/>
      <c r="E17" s="19"/>
      <c r="F17" s="20" t="e">
        <f>VLOOKUP(A17,Sheet2!A1:D394,4,FALSE)</f>
        <v>#N/A</v>
      </c>
      <c r="G17" s="21" t="e">
        <f t="shared" si="0"/>
        <v>#N/A</v>
      </c>
    </row>
    <row r="18" spans="1:7" s="2" customFormat="1" ht="15">
      <c r="A18" s="8"/>
      <c r="B18" s="9" t="e">
        <f>VLOOKUP(A18,Sheet2!A1:C394,2,FALSE)</f>
        <v>#N/A</v>
      </c>
      <c r="C18" s="9"/>
      <c r="D18" s="9"/>
      <c r="E18" s="19"/>
      <c r="F18" s="20" t="e">
        <f>VLOOKUP(A18,Sheet2!A1:D394,4,FALSE)</f>
        <v>#N/A</v>
      </c>
      <c r="G18" s="21" t="e">
        <f t="shared" si="0"/>
        <v>#N/A</v>
      </c>
    </row>
    <row r="19" spans="1:7" s="2" customFormat="1" ht="15">
      <c r="A19" s="8"/>
      <c r="B19" s="9" t="e">
        <f>VLOOKUP(A19,Sheet2!A1:C394,2,FALSE)</f>
        <v>#N/A</v>
      </c>
      <c r="C19" s="9"/>
      <c r="D19" s="9"/>
      <c r="E19" s="19"/>
      <c r="F19" s="20" t="e">
        <f>VLOOKUP(A19,Sheet2!A1:D394,4,FALSE)</f>
        <v>#N/A</v>
      </c>
      <c r="G19" s="21" t="e">
        <f t="shared" si="0"/>
        <v>#N/A</v>
      </c>
    </row>
    <row r="20" spans="1:7" s="2" customFormat="1" ht="15">
      <c r="A20" s="8"/>
      <c r="B20" s="9" t="e">
        <f>VLOOKUP(A20,Sheet2!A1:C394,2,FALSE)</f>
        <v>#N/A</v>
      </c>
      <c r="C20" s="9"/>
      <c r="D20" s="9"/>
      <c r="E20" s="19"/>
      <c r="F20" s="20" t="e">
        <f>VLOOKUP(A20,Sheet2!A1:D394,4,FALSE)</f>
        <v>#N/A</v>
      </c>
      <c r="G20" s="21" t="e">
        <f t="shared" si="0"/>
        <v>#N/A</v>
      </c>
    </row>
    <row r="21" spans="1:7" s="2" customFormat="1" ht="15">
      <c r="A21" s="8"/>
      <c r="B21" s="9" t="e">
        <f>VLOOKUP(A21,Sheet2!A1:C394,2,FALSE)</f>
        <v>#N/A</v>
      </c>
      <c r="C21" s="9"/>
      <c r="D21" s="9"/>
      <c r="E21" s="19"/>
      <c r="F21" s="20" t="e">
        <f>VLOOKUP(A21,Sheet2!A1:D394,4,FALSE)</f>
        <v>#N/A</v>
      </c>
      <c r="G21" s="21" t="e">
        <f t="shared" si="0"/>
        <v>#N/A</v>
      </c>
    </row>
    <row r="22" spans="1:7" s="2" customFormat="1" ht="15">
      <c r="A22" s="8"/>
      <c r="B22" s="9" t="e">
        <f>VLOOKUP(A22,Sheet2!A1:C403,2,FALSE)</f>
        <v>#N/A</v>
      </c>
      <c r="C22" s="9"/>
      <c r="D22" s="9"/>
      <c r="E22" s="19"/>
      <c r="F22" s="20" t="e">
        <f>VLOOKUP(A22,Sheet2!A1:D403,4,FALSE)</f>
        <v>#N/A</v>
      </c>
      <c r="G22" s="21" t="e">
        <f t="shared" si="0"/>
        <v>#N/A</v>
      </c>
    </row>
    <row r="23" spans="1:7" s="2" customFormat="1" ht="15">
      <c r="A23" s="8"/>
      <c r="B23" s="9" t="e">
        <f>VLOOKUP(A23,Sheet2!A1:C403,2,FALSE)</f>
        <v>#N/A</v>
      </c>
      <c r="C23" s="9"/>
      <c r="D23" s="9"/>
      <c r="E23" s="19"/>
      <c r="F23" s="20" t="e">
        <f>VLOOKUP(A23,Sheet2!A1:D403,4,FALSE)</f>
        <v>#N/A</v>
      </c>
      <c r="G23" s="21" t="e">
        <f t="shared" si="0"/>
        <v>#N/A</v>
      </c>
    </row>
    <row r="24" spans="1:7" s="2" customFormat="1" ht="15">
      <c r="A24" s="8"/>
      <c r="B24" s="9" t="e">
        <f>VLOOKUP(A24,Sheet2!A1:C403,2,FALSE)</f>
        <v>#N/A</v>
      </c>
      <c r="C24" s="9"/>
      <c r="D24" s="9"/>
      <c r="E24" s="19"/>
      <c r="F24" s="20" t="e">
        <f>VLOOKUP(A24,Sheet2!A1:D403,4,FALSE)</f>
        <v>#N/A</v>
      </c>
      <c r="G24" s="21" t="e">
        <f t="shared" si="0"/>
        <v>#N/A</v>
      </c>
    </row>
    <row r="25" spans="1:7" s="2" customFormat="1" ht="15">
      <c r="A25" s="8"/>
      <c r="B25" s="9" t="e">
        <f>VLOOKUP(A25,Sheet2!A1:C403,2,FALSE)</f>
        <v>#N/A</v>
      </c>
      <c r="C25" s="9"/>
      <c r="D25" s="9"/>
      <c r="E25" s="19"/>
      <c r="F25" s="20" t="e">
        <f>VLOOKUP(A25,Sheet2!A1:D403,4,FALSE)</f>
        <v>#N/A</v>
      </c>
      <c r="G25" s="21" t="e">
        <f t="shared" si="0"/>
        <v>#N/A</v>
      </c>
    </row>
    <row r="26" spans="1:7" s="2" customFormat="1" ht="15">
      <c r="A26" s="8"/>
      <c r="B26" s="9" t="e">
        <f>VLOOKUP(A26,Sheet2!A1:C403,2,FALSE)</f>
        <v>#N/A</v>
      </c>
      <c r="C26" s="9"/>
      <c r="D26" s="9"/>
      <c r="E26" s="19"/>
      <c r="F26" s="20" t="e">
        <f>VLOOKUP(A26,Sheet2!A1:D403,4,FALSE)</f>
        <v>#N/A</v>
      </c>
      <c r="G26" s="21" t="e">
        <f t="shared" si="0"/>
        <v>#N/A</v>
      </c>
    </row>
    <row r="27" spans="1:7" s="2" customFormat="1" ht="15">
      <c r="A27" s="8"/>
      <c r="B27" s="9" t="e">
        <f>VLOOKUP(A27,Sheet2!A1:C403,2,FALSE)</f>
        <v>#N/A</v>
      </c>
      <c r="C27" s="9"/>
      <c r="D27" s="9"/>
      <c r="E27" s="19"/>
      <c r="F27" s="20" t="e">
        <f>VLOOKUP(A27,Sheet2!A1:D403,4,FALSE)</f>
        <v>#N/A</v>
      </c>
      <c r="G27" s="21" t="e">
        <f t="shared" si="0"/>
        <v>#N/A</v>
      </c>
    </row>
    <row r="28" spans="1:7" s="2" customFormat="1" ht="15">
      <c r="A28" s="8"/>
      <c r="B28" s="9" t="e">
        <f>VLOOKUP(A28,Sheet2!A1:C403,2,FALSE)</f>
        <v>#N/A</v>
      </c>
      <c r="C28" s="9"/>
      <c r="D28" s="9"/>
      <c r="E28" s="19"/>
      <c r="F28" s="20" t="e">
        <f>VLOOKUP(A28,Sheet2!A1:D403,4,FALSE)</f>
        <v>#N/A</v>
      </c>
      <c r="G28" s="21" t="e">
        <f t="shared" si="0"/>
        <v>#N/A</v>
      </c>
    </row>
    <row r="29" spans="1:7" s="2" customFormat="1" ht="15">
      <c r="A29" s="8"/>
      <c r="B29" s="9" t="e">
        <f>VLOOKUP(A29,Sheet2!A1:C403,2,FALSE)</f>
        <v>#N/A</v>
      </c>
      <c r="C29" s="9"/>
      <c r="D29" s="9"/>
      <c r="E29" s="19"/>
      <c r="F29" s="20" t="e">
        <f>VLOOKUP(A29,Sheet2!A1:D403,4,FALSE)</f>
        <v>#N/A</v>
      </c>
      <c r="G29" s="21" t="e">
        <f t="shared" si="0"/>
        <v>#N/A</v>
      </c>
    </row>
    <row r="30" spans="1:7" s="2" customFormat="1" ht="15">
      <c r="A30" s="8"/>
      <c r="B30" s="9" t="e">
        <f>VLOOKUP(A30,Sheet2!A1:C403,2,FALSE)</f>
        <v>#N/A</v>
      </c>
      <c r="C30" s="9"/>
      <c r="D30" s="9"/>
      <c r="E30" s="19"/>
      <c r="F30" s="20" t="e">
        <f>VLOOKUP(A30,Sheet2!A1:D403,4,FALSE)</f>
        <v>#N/A</v>
      </c>
      <c r="G30" s="21" t="e">
        <f t="shared" si="0"/>
        <v>#N/A</v>
      </c>
    </row>
    <row r="31" spans="1:7" s="2" customFormat="1" ht="15">
      <c r="A31" s="8"/>
      <c r="B31" s="9" t="e">
        <f>VLOOKUP(A31,Sheet2!A1:C412,2,FALSE)</f>
        <v>#N/A</v>
      </c>
      <c r="C31" s="9"/>
      <c r="D31" s="9"/>
      <c r="E31" s="19"/>
      <c r="F31" s="20" t="e">
        <f>VLOOKUP(A31,Sheet2!A1:D412,4,FALSE)</f>
        <v>#N/A</v>
      </c>
      <c r="G31" s="21" t="e">
        <f t="shared" si="0"/>
        <v>#N/A</v>
      </c>
    </row>
    <row r="32" spans="1:7" s="2" customFormat="1" ht="15">
      <c r="A32" s="8"/>
      <c r="B32" s="9" t="e">
        <f>VLOOKUP(A32,Sheet2!A1:C412,2,FALSE)</f>
        <v>#N/A</v>
      </c>
      <c r="C32" s="9"/>
      <c r="D32" s="9"/>
      <c r="E32" s="19"/>
      <c r="F32" s="20" t="e">
        <f>VLOOKUP(A32,Sheet2!A1:D412,4,FALSE)</f>
        <v>#N/A</v>
      </c>
      <c r="G32" s="21" t="e">
        <f t="shared" si="0"/>
        <v>#N/A</v>
      </c>
    </row>
    <row r="33" spans="1:7" s="2" customFormat="1" ht="15">
      <c r="A33" s="8"/>
      <c r="B33" s="9" t="e">
        <f>VLOOKUP(A33,Sheet2!A1:C412,2,FALSE)</f>
        <v>#N/A</v>
      </c>
      <c r="C33" s="9"/>
      <c r="D33" s="9"/>
      <c r="E33" s="19"/>
      <c r="F33" s="20" t="e">
        <f>VLOOKUP(A33,Sheet2!A1:D412,4,FALSE)</f>
        <v>#N/A</v>
      </c>
      <c r="G33" s="21" t="e">
        <f t="shared" si="0"/>
        <v>#N/A</v>
      </c>
    </row>
    <row r="34" spans="1:7" s="2" customFormat="1" ht="15">
      <c r="A34" s="8"/>
      <c r="B34" s="9" t="e">
        <f>VLOOKUP(A34,Sheet2!A1:C412,2,FALSE)</f>
        <v>#N/A</v>
      </c>
      <c r="C34" s="9"/>
      <c r="D34" s="9"/>
      <c r="E34" s="19"/>
      <c r="F34" s="20" t="e">
        <f>VLOOKUP(A34,Sheet2!A1:D412,4,FALSE)</f>
        <v>#N/A</v>
      </c>
      <c r="G34" s="21" t="e">
        <f t="shared" si="0"/>
        <v>#N/A</v>
      </c>
    </row>
    <row r="35" spans="1:7" s="2" customFormat="1" ht="15">
      <c r="A35" s="8"/>
      <c r="B35" s="9" t="e">
        <f>VLOOKUP(A35,Sheet2!A1:C412,2,FALSE)</f>
        <v>#N/A</v>
      </c>
      <c r="C35" s="9"/>
      <c r="D35" s="9"/>
      <c r="E35" s="19"/>
      <c r="F35" s="20" t="e">
        <f>VLOOKUP(A35,Sheet2!A1:D412,4,FALSE)</f>
        <v>#N/A</v>
      </c>
      <c r="G35" s="21" t="e">
        <f t="shared" si="0"/>
        <v>#N/A</v>
      </c>
    </row>
    <row r="36" spans="1:20" s="22" customFormat="1" ht="14.25">
      <c r="A36" s="8"/>
      <c r="B36" s="9" t="e">
        <f>VLOOKUP(A36,Sheet2!A1:C412,2,FALSE)</f>
        <v>#N/A</v>
      </c>
      <c r="C36" s="9"/>
      <c r="D36" s="9"/>
      <c r="E36" s="19"/>
      <c r="F36" s="20" t="e">
        <f>VLOOKUP(A36,Sheet2!A1:D412,4,FALSE)</f>
        <v>#N/A</v>
      </c>
      <c r="G36" s="21" t="e">
        <f t="shared" si="0"/>
        <v>#N/A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s="22" customFormat="1" ht="14.25">
      <c r="A37" s="8"/>
      <c r="B37" s="9" t="e">
        <f>VLOOKUP(A37,Sheet2!A1:C412,2,FALSE)</f>
        <v>#N/A</v>
      </c>
      <c r="C37" s="9"/>
      <c r="D37" s="9"/>
      <c r="E37" s="19"/>
      <c r="F37" s="20" t="e">
        <f>VLOOKUP(A37,Sheet2!A1:D412,4,FALSE)</f>
        <v>#N/A</v>
      </c>
      <c r="G37" s="21" t="e">
        <f t="shared" si="0"/>
        <v>#N/A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s="22" customFormat="1" ht="14.25">
      <c r="A38" s="8"/>
      <c r="B38" s="9" t="e">
        <f>VLOOKUP(A38,Sheet2!A1:C412,2,FALSE)</f>
        <v>#N/A</v>
      </c>
      <c r="C38" s="9"/>
      <c r="D38" s="9"/>
      <c r="E38" s="19"/>
      <c r="F38" s="20" t="e">
        <f>VLOOKUP(A38,Sheet2!A1:D412,4,FALSE)</f>
        <v>#N/A</v>
      </c>
      <c r="G38" s="21" t="e">
        <f t="shared" si="0"/>
        <v>#N/A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s="22" customFormat="1" ht="14.25">
      <c r="A39" s="8"/>
      <c r="B39" s="9" t="e">
        <f>VLOOKUP(A39,Sheet2!A1:C412,2,FALSE)</f>
        <v>#N/A</v>
      </c>
      <c r="C39" s="9"/>
      <c r="D39" s="9"/>
      <c r="E39" s="19"/>
      <c r="F39" s="20" t="e">
        <f>VLOOKUP(A39,Sheet2!A1:D412,4,FALSE)</f>
        <v>#N/A</v>
      </c>
      <c r="G39" s="21" t="e">
        <f t="shared" si="0"/>
        <v>#N/A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s="22" customFormat="1" ht="14.25">
      <c r="A40" s="8"/>
      <c r="B40" s="9" t="e">
        <f>VLOOKUP(A40,Sheet2!A1:C421,2,FALSE)</f>
        <v>#N/A</v>
      </c>
      <c r="C40" s="9"/>
      <c r="D40" s="9"/>
      <c r="E40" s="19"/>
      <c r="F40" s="20" t="e">
        <f>VLOOKUP(A40,Sheet2!A1:D421,4,FALSE)</f>
        <v>#N/A</v>
      </c>
      <c r="G40" s="21" t="e">
        <f t="shared" si="0"/>
        <v>#N/A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s="22" customFormat="1" ht="14.25">
      <c r="A41" s="8"/>
      <c r="B41" s="9" t="e">
        <f>VLOOKUP(A41,Sheet2!A1:C421,2,FALSE)</f>
        <v>#N/A</v>
      </c>
      <c r="C41" s="9"/>
      <c r="D41" s="9"/>
      <c r="E41" s="19"/>
      <c r="F41" s="20" t="e">
        <f>VLOOKUP(A41,Sheet2!A1:D421,4,FALSE)</f>
        <v>#N/A</v>
      </c>
      <c r="G41" s="21" t="e">
        <f t="shared" si="0"/>
        <v>#N/A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s="22" customFormat="1" ht="14.25">
      <c r="A42" s="8"/>
      <c r="B42" s="9" t="e">
        <f>VLOOKUP(A42,Sheet2!A1:C421,2,FALSE)</f>
        <v>#N/A</v>
      </c>
      <c r="C42" s="9"/>
      <c r="D42" s="9"/>
      <c r="E42" s="19"/>
      <c r="F42" s="20" t="e">
        <f>VLOOKUP(A42,Sheet2!A1:D421,4,FALSE)</f>
        <v>#N/A</v>
      </c>
      <c r="G42" s="21" t="e">
        <f t="shared" si="0"/>
        <v>#N/A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s="22" customFormat="1" ht="14.25">
      <c r="A43" s="8"/>
      <c r="B43" s="9" t="e">
        <f>VLOOKUP(A43,Sheet2!A1:C421,2,FALSE)</f>
        <v>#N/A</v>
      </c>
      <c r="C43" s="9"/>
      <c r="D43" s="9"/>
      <c r="E43" s="19"/>
      <c r="F43" s="20" t="e">
        <f>VLOOKUP(A43,Sheet2!A1:D421,4,FALSE)</f>
        <v>#N/A</v>
      </c>
      <c r="G43" s="21" t="e">
        <f t="shared" si="0"/>
        <v>#N/A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s="22" customFormat="1" ht="14.25">
      <c r="A44" s="8"/>
      <c r="B44" s="9" t="e">
        <f>VLOOKUP(A44,Sheet2!A1:C421,2,FALSE)</f>
        <v>#N/A</v>
      </c>
      <c r="C44" s="9"/>
      <c r="D44" s="9"/>
      <c r="E44" s="19"/>
      <c r="F44" s="20" t="e">
        <f>VLOOKUP(A44,Sheet2!A1:D421,4,FALSE)</f>
        <v>#N/A</v>
      </c>
      <c r="G44" s="21" t="e">
        <f t="shared" si="0"/>
        <v>#N/A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s="22" customFormat="1" ht="14.25">
      <c r="A45" s="23"/>
      <c r="B45" s="5" t="s">
        <v>19</v>
      </c>
      <c r="C45" s="5"/>
      <c r="D45" s="6"/>
      <c r="E45" s="19">
        <v>1</v>
      </c>
      <c r="F45" s="24">
        <v>7</v>
      </c>
      <c r="G45" s="21">
        <f>F45*E45</f>
        <v>7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s="22" customFormat="1" ht="14.25">
      <c r="A46" s="25"/>
      <c r="B46" s="5" t="s">
        <v>20</v>
      </c>
      <c r="C46" s="5"/>
      <c r="D46" s="5"/>
      <c r="E46" s="26"/>
      <c r="F46" s="27"/>
      <c r="G46" s="28" t="e">
        <f>SUM(G13:G45)</f>
        <v>#N/A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s="22" customFormat="1" ht="14.25">
      <c r="A47" s="1"/>
      <c r="B47" s="5" t="s">
        <v>21</v>
      </c>
      <c r="C47" s="29"/>
      <c r="D47" s="29"/>
      <c r="E47" s="29"/>
      <c r="F47" s="29"/>
      <c r="G47" s="2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s="22" customFormat="1" ht="14.25">
      <c r="A48" s="16" t="s">
        <v>22</v>
      </c>
      <c r="B48" s="25"/>
      <c r="C48" s="25"/>
      <c r="D48" s="25"/>
      <c r="E48" s="25"/>
      <c r="F48" s="25"/>
      <c r="G48" s="2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7" s="22" customFormat="1" ht="12.75">
      <c r="A49" s="16" t="s">
        <v>23</v>
      </c>
      <c r="B49" s="25"/>
      <c r="C49" s="25"/>
      <c r="D49" s="30"/>
      <c r="E49" s="25"/>
      <c r="F49" s="25"/>
      <c r="G49" s="25"/>
    </row>
    <row r="50" spans="1:7" s="22" customFormat="1" ht="12.75">
      <c r="A50" s="16" t="s">
        <v>24</v>
      </c>
      <c r="B50" s="25"/>
      <c r="C50" s="25"/>
      <c r="D50" s="30"/>
      <c r="E50" s="25"/>
      <c r="F50" s="25"/>
      <c r="G50" s="25"/>
    </row>
    <row r="51" spans="1:7" s="22" customFormat="1" ht="12.75">
      <c r="A51" s="16" t="s">
        <v>25</v>
      </c>
      <c r="B51" s="25"/>
      <c r="C51" s="25"/>
      <c r="D51" s="30"/>
      <c r="E51" s="16" t="s">
        <v>26</v>
      </c>
      <c r="F51" s="30"/>
      <c r="G51" s="30"/>
    </row>
    <row r="52" spans="1:7" s="22" customFormat="1" ht="14.25">
      <c r="A52" s="1"/>
      <c r="B52" s="1"/>
      <c r="C52" s="1"/>
      <c r="D52" s="1"/>
      <c r="E52" s="1"/>
      <c r="F52" s="1"/>
      <c r="G52" s="1"/>
    </row>
    <row r="53" spans="1:7" s="22" customFormat="1" ht="14.25">
      <c r="A53" s="1"/>
      <c r="B53" s="1"/>
      <c r="C53" s="1"/>
      <c r="D53" s="1"/>
      <c r="E53" s="1"/>
      <c r="F53" s="1"/>
      <c r="G53" s="1"/>
    </row>
    <row r="54" spans="1:7" s="22" customFormat="1" ht="14.25">
      <c r="A54" s="1"/>
      <c r="B54" s="1"/>
      <c r="C54" s="1"/>
      <c r="D54" s="1"/>
      <c r="E54" s="1"/>
      <c r="F54" s="1"/>
      <c r="G54" s="1"/>
    </row>
    <row r="55" spans="1:7" s="22" customFormat="1" ht="14.25">
      <c r="A55" s="1"/>
      <c r="B55" s="1"/>
      <c r="C55" s="1"/>
      <c r="D55" s="1"/>
      <c r="E55" s="1"/>
      <c r="F55" s="1"/>
      <c r="G55" s="1"/>
    </row>
    <row r="56" spans="1:7" s="22" customFormat="1" ht="14.25">
      <c r="A56" s="1"/>
      <c r="B56" s="1"/>
      <c r="C56" s="1"/>
      <c r="D56" s="1"/>
      <c r="E56" s="1"/>
      <c r="F56" s="1"/>
      <c r="G56" s="1"/>
    </row>
    <row r="57" spans="1:7" s="22" customFormat="1" ht="14.25">
      <c r="A57" s="1"/>
      <c r="B57" s="1"/>
      <c r="C57" s="1"/>
      <c r="D57" s="1"/>
      <c r="E57" s="1"/>
      <c r="F57" s="1"/>
      <c r="G57" s="1"/>
    </row>
    <row r="58" spans="1:7" s="22" customFormat="1" ht="14.25">
      <c r="A58" s="1"/>
      <c r="B58" s="1"/>
      <c r="C58" s="1"/>
      <c r="D58" s="1"/>
      <c r="E58" s="1"/>
      <c r="F58" s="1"/>
      <c r="G58" s="1"/>
    </row>
    <row r="59" spans="1:7" s="22" customFormat="1" ht="14.25">
      <c r="A59" s="1"/>
      <c r="B59" s="1"/>
      <c r="C59" s="1"/>
      <c r="D59" s="1"/>
      <c r="E59" s="1"/>
      <c r="F59" s="1"/>
      <c r="G59" s="1"/>
    </row>
    <row r="60" spans="1:7" s="22" customFormat="1" ht="14.25">
      <c r="A60" s="1"/>
      <c r="B60" s="1"/>
      <c r="C60" s="1"/>
      <c r="D60" s="1"/>
      <c r="E60" s="1"/>
      <c r="F60" s="1"/>
      <c r="G60" s="1"/>
    </row>
    <row r="61" spans="1:7" s="22" customFormat="1" ht="14.25">
      <c r="A61" s="1"/>
      <c r="B61" s="1"/>
      <c r="C61" s="1"/>
      <c r="D61" s="1"/>
      <c r="E61" s="1"/>
      <c r="F61" s="1"/>
      <c r="G61" s="1"/>
    </row>
  </sheetData>
  <sheetProtection password="C93A" sheet="1" selectLockedCells="1"/>
  <mergeCells count="47">
    <mergeCell ref="C2:G2"/>
    <mergeCell ref="C3:G3"/>
    <mergeCell ref="C4:G4"/>
    <mergeCell ref="C5:G5"/>
    <mergeCell ref="B6:C6"/>
    <mergeCell ref="E6:G6"/>
    <mergeCell ref="B7:C7"/>
    <mergeCell ref="E7:G7"/>
    <mergeCell ref="A8:B8"/>
    <mergeCell ref="C8:G8"/>
    <mergeCell ref="C9:G9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6:D46"/>
    <mergeCell ref="C47:G47"/>
    <mergeCell ref="F51:G51"/>
  </mergeCells>
  <printOptions/>
  <pageMargins left="0.7875" right="0.7875" top="0.42986111111111114" bottom="0.38958333333333334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0"/>
  <sheetViews>
    <sheetView workbookViewId="0" topLeftCell="A1">
      <selection activeCell="B124" sqref="B124"/>
    </sheetView>
  </sheetViews>
  <sheetFormatPr defaultColWidth="9.140625" defaultRowHeight="12.75"/>
  <cols>
    <col min="1" max="1" width="11.57421875" style="31" customWidth="1"/>
    <col min="2" max="2" width="28.28125" style="31" customWidth="1"/>
    <col min="3" max="3" width="8.7109375" style="32" customWidth="1"/>
    <col min="4" max="7" width="11.57421875" style="31" customWidth="1"/>
    <col min="8" max="8" width="28.28125" style="31" customWidth="1"/>
    <col min="9" max="16384" width="11.57421875" style="31" customWidth="1"/>
  </cols>
  <sheetData>
    <row r="1" spans="1:8" ht="12.75" customHeight="1">
      <c r="A1" s="33">
        <v>0</v>
      </c>
      <c r="B1" s="33">
        <f>CONCATENATE(H1,E1,F1,G1)</f>
        <v>0</v>
      </c>
      <c r="C1" s="34">
        <v>0</v>
      </c>
      <c r="D1" s="35">
        <f aca="true" t="shared" si="0" ref="D1:D14">C1*1</f>
        <v>0</v>
      </c>
      <c r="E1" s="36"/>
      <c r="F1" s="37"/>
      <c r="G1" s="38"/>
      <c r="H1" s="33" t="s">
        <v>27</v>
      </c>
    </row>
    <row r="2" spans="1:8" ht="12.75" customHeight="1">
      <c r="A2" s="33">
        <v>1</v>
      </c>
      <c r="B2" s="33" t="s">
        <v>28</v>
      </c>
      <c r="C2" s="34">
        <v>25</v>
      </c>
      <c r="D2" s="35">
        <f t="shared" si="0"/>
        <v>25</v>
      </c>
      <c r="E2" s="36"/>
      <c r="F2" s="37"/>
      <c r="G2" s="38"/>
      <c r="H2" s="33" t="s">
        <v>28</v>
      </c>
    </row>
    <row r="3" spans="1:8" ht="15" customHeight="1">
      <c r="A3" s="33">
        <v>2</v>
      </c>
      <c r="B3" s="33">
        <f aca="true" t="shared" si="1" ref="B3:B4">CONCATENATE(H3,E3,F3,G3)</f>
        <v>0</v>
      </c>
      <c r="C3" s="34">
        <v>25</v>
      </c>
      <c r="D3" s="35">
        <f t="shared" si="0"/>
        <v>25</v>
      </c>
      <c r="E3" s="39"/>
      <c r="F3" s="33"/>
      <c r="G3" s="33"/>
      <c r="H3" s="33" t="s">
        <v>29</v>
      </c>
    </row>
    <row r="4" spans="1:8" ht="15" customHeight="1">
      <c r="A4" s="33">
        <v>88</v>
      </c>
      <c r="B4" s="33">
        <f t="shared" si="1"/>
        <v>0</v>
      </c>
      <c r="C4" s="34">
        <v>20</v>
      </c>
      <c r="D4" s="35">
        <f t="shared" si="0"/>
        <v>20</v>
      </c>
      <c r="E4" s="39"/>
      <c r="F4" s="33"/>
      <c r="G4" s="33"/>
      <c r="H4" s="33" t="s">
        <v>30</v>
      </c>
    </row>
    <row r="5" spans="1:8" ht="15" customHeight="1">
      <c r="A5" s="33">
        <v>132</v>
      </c>
      <c r="B5" s="33" t="s">
        <v>31</v>
      </c>
      <c r="C5" s="34">
        <v>32</v>
      </c>
      <c r="D5" s="35">
        <f t="shared" si="0"/>
        <v>32</v>
      </c>
      <c r="E5" s="39"/>
      <c r="F5" s="33"/>
      <c r="G5" s="33"/>
      <c r="H5" s="33" t="s">
        <v>31</v>
      </c>
    </row>
    <row r="6" spans="1:8" ht="15" customHeight="1">
      <c r="A6" s="33">
        <v>97</v>
      </c>
      <c r="B6" s="33">
        <f>CONCATENATE(H6,E6,F6,G6)</f>
        <v>0</v>
      </c>
      <c r="C6" s="34">
        <v>42</v>
      </c>
      <c r="D6" s="35">
        <f t="shared" si="0"/>
        <v>42</v>
      </c>
      <c r="E6" s="39"/>
      <c r="F6" s="33"/>
      <c r="G6" s="33"/>
      <c r="H6" s="33" t="s">
        <v>32</v>
      </c>
    </row>
    <row r="7" spans="1:8" ht="15" customHeight="1">
      <c r="A7" s="33">
        <v>121</v>
      </c>
      <c r="B7" s="33" t="s">
        <v>33</v>
      </c>
      <c r="C7" s="34">
        <v>60</v>
      </c>
      <c r="D7" s="35">
        <f t="shared" si="0"/>
        <v>60</v>
      </c>
      <c r="E7" s="39"/>
      <c r="F7" s="33"/>
      <c r="G7" s="33"/>
      <c r="H7" s="33" t="s">
        <v>33</v>
      </c>
    </row>
    <row r="8" spans="1:8" ht="12.75">
      <c r="A8" s="33">
        <v>75</v>
      </c>
      <c r="B8" s="33">
        <f aca="true" t="shared" si="2" ref="B8:B10">CONCATENATE(H8,E8,F8,G8)</f>
        <v>0</v>
      </c>
      <c r="C8" s="34">
        <v>20</v>
      </c>
      <c r="D8" s="35">
        <f t="shared" si="0"/>
        <v>20</v>
      </c>
      <c r="E8" s="39"/>
      <c r="F8" s="33"/>
      <c r="G8" s="33"/>
      <c r="H8" s="33" t="s">
        <v>34</v>
      </c>
    </row>
    <row r="9" spans="1:8" ht="12.75">
      <c r="A9" s="33">
        <v>3</v>
      </c>
      <c r="B9" s="33">
        <f t="shared" si="2"/>
        <v>0</v>
      </c>
      <c r="C9" s="34">
        <v>15</v>
      </c>
      <c r="D9" s="35">
        <f t="shared" si="0"/>
        <v>15</v>
      </c>
      <c r="E9" s="39"/>
      <c r="F9" s="33"/>
      <c r="G9" s="33"/>
      <c r="H9" s="33" t="s">
        <v>35</v>
      </c>
    </row>
    <row r="10" spans="1:8" ht="12.75">
      <c r="A10" s="33">
        <v>4</v>
      </c>
      <c r="B10" s="33">
        <f t="shared" si="2"/>
        <v>0</v>
      </c>
      <c r="C10" s="34">
        <v>12</v>
      </c>
      <c r="D10" s="35">
        <f t="shared" si="0"/>
        <v>12</v>
      </c>
      <c r="E10" s="39"/>
      <c r="F10" s="33"/>
      <c r="G10" s="33"/>
      <c r="H10" s="33" t="s">
        <v>36</v>
      </c>
    </row>
    <row r="11" spans="1:8" ht="12.75">
      <c r="A11" s="33">
        <v>134</v>
      </c>
      <c r="B11" s="33" t="s">
        <v>37</v>
      </c>
      <c r="C11" s="34">
        <v>30</v>
      </c>
      <c r="D11" s="35">
        <f t="shared" si="0"/>
        <v>30</v>
      </c>
      <c r="E11" s="39"/>
      <c r="F11" s="33"/>
      <c r="G11" s="33"/>
      <c r="H11" s="33" t="s">
        <v>37</v>
      </c>
    </row>
    <row r="12" spans="1:8" ht="12.75">
      <c r="A12" s="33">
        <v>5</v>
      </c>
      <c r="B12" s="33">
        <f aca="true" t="shared" si="3" ref="B12:B32">CONCATENATE(H12,E12,F12,G12)</f>
        <v>0</v>
      </c>
      <c r="C12" s="34">
        <v>24</v>
      </c>
      <c r="D12" s="35">
        <f t="shared" si="0"/>
        <v>24</v>
      </c>
      <c r="E12" s="39"/>
      <c r="F12" s="33"/>
      <c r="G12" s="33"/>
      <c r="H12" s="33" t="s">
        <v>38</v>
      </c>
    </row>
    <row r="13" spans="1:8" ht="15" customHeight="1">
      <c r="A13" s="33">
        <v>6</v>
      </c>
      <c r="B13" s="33">
        <f t="shared" si="3"/>
        <v>0</v>
      </c>
      <c r="C13" s="34">
        <v>15</v>
      </c>
      <c r="D13" s="35">
        <f t="shared" si="0"/>
        <v>15</v>
      </c>
      <c r="E13" s="39"/>
      <c r="F13" s="33"/>
      <c r="G13" s="33"/>
      <c r="H13" s="33" t="s">
        <v>39</v>
      </c>
    </row>
    <row r="14" spans="1:8" ht="15" customHeight="1">
      <c r="A14" s="33">
        <v>7</v>
      </c>
      <c r="B14" s="33">
        <f t="shared" si="3"/>
        <v>0</v>
      </c>
      <c r="C14" s="34">
        <v>25</v>
      </c>
      <c r="D14" s="35">
        <f t="shared" si="0"/>
        <v>25</v>
      </c>
      <c r="E14" s="39"/>
      <c r="F14" s="33"/>
      <c r="G14" s="33"/>
      <c r="H14" s="33" t="s">
        <v>40</v>
      </c>
    </row>
    <row r="15" spans="1:8" ht="15" customHeight="1">
      <c r="A15" s="33">
        <v>8</v>
      </c>
      <c r="B15" s="33">
        <f t="shared" si="3"/>
        <v>0</v>
      </c>
      <c r="C15" s="40">
        <v>25</v>
      </c>
      <c r="D15" s="40">
        <v>25</v>
      </c>
      <c r="E15" s="39"/>
      <c r="F15" s="33"/>
      <c r="G15" s="33"/>
      <c r="H15" s="41" t="s">
        <v>41</v>
      </c>
    </row>
    <row r="16" spans="1:8" ht="12.75">
      <c r="A16" s="33">
        <v>9</v>
      </c>
      <c r="B16" s="33">
        <f t="shared" si="3"/>
        <v>0</v>
      </c>
      <c r="C16" s="34">
        <v>18</v>
      </c>
      <c r="D16" s="35">
        <f aca="true" t="shared" si="4" ref="D16:D19">C16*1</f>
        <v>18</v>
      </c>
      <c r="E16" s="39"/>
      <c r="F16" s="33"/>
      <c r="G16" s="33"/>
      <c r="H16" s="33" t="s">
        <v>42</v>
      </c>
    </row>
    <row r="17" spans="1:8" ht="12.75" customHeight="1">
      <c r="A17" s="33">
        <v>84</v>
      </c>
      <c r="B17" s="33">
        <f t="shared" si="3"/>
        <v>0</v>
      </c>
      <c r="C17" s="34">
        <v>20</v>
      </c>
      <c r="D17" s="35">
        <f t="shared" si="4"/>
        <v>20</v>
      </c>
      <c r="E17" s="39"/>
      <c r="F17" s="33"/>
      <c r="G17" s="33"/>
      <c r="H17" s="33" t="s">
        <v>43</v>
      </c>
    </row>
    <row r="18" spans="1:8" ht="12.75">
      <c r="A18" s="33">
        <v>10</v>
      </c>
      <c r="B18" s="33">
        <f t="shared" si="3"/>
        <v>0</v>
      </c>
      <c r="C18" s="34">
        <v>25</v>
      </c>
      <c r="D18" s="35">
        <f t="shared" si="4"/>
        <v>25</v>
      </c>
      <c r="E18" s="39"/>
      <c r="F18" s="33"/>
      <c r="G18" s="33"/>
      <c r="H18" s="33" t="s">
        <v>44</v>
      </c>
    </row>
    <row r="19" spans="1:8" ht="15" customHeight="1">
      <c r="A19" s="33">
        <v>11</v>
      </c>
      <c r="B19" s="33">
        <f t="shared" si="3"/>
        <v>0</v>
      </c>
      <c r="C19" s="34">
        <v>35</v>
      </c>
      <c r="D19" s="35">
        <f t="shared" si="4"/>
        <v>35</v>
      </c>
      <c r="E19" s="39"/>
      <c r="F19" s="33"/>
      <c r="G19" s="33"/>
      <c r="H19" s="33" t="s">
        <v>45</v>
      </c>
    </row>
    <row r="20" spans="1:8" ht="15" customHeight="1">
      <c r="A20" s="33">
        <v>96</v>
      </c>
      <c r="B20" s="33">
        <f t="shared" si="3"/>
        <v>0</v>
      </c>
      <c r="C20" s="42">
        <v>60</v>
      </c>
      <c r="D20" s="42">
        <v>60</v>
      </c>
      <c r="E20" s="39"/>
      <c r="F20" s="33"/>
      <c r="G20" s="33"/>
      <c r="H20" s="41" t="s">
        <v>46</v>
      </c>
    </row>
    <row r="21" spans="1:8" ht="12.75">
      <c r="A21" s="33">
        <v>12</v>
      </c>
      <c r="B21" s="33">
        <f t="shared" si="3"/>
        <v>0</v>
      </c>
      <c r="C21" s="34">
        <v>10</v>
      </c>
      <c r="D21" s="35">
        <f aca="true" t="shared" si="5" ref="D21:D25">C21*1</f>
        <v>10</v>
      </c>
      <c r="E21" s="39"/>
      <c r="F21" s="33"/>
      <c r="G21" s="33"/>
      <c r="H21" s="33" t="s">
        <v>47</v>
      </c>
    </row>
    <row r="22" spans="1:8" ht="12.75">
      <c r="A22" s="33">
        <v>13</v>
      </c>
      <c r="B22" s="33">
        <f t="shared" si="3"/>
        <v>0</v>
      </c>
      <c r="C22" s="34">
        <v>14</v>
      </c>
      <c r="D22" s="35">
        <f t="shared" si="5"/>
        <v>14</v>
      </c>
      <c r="E22" s="39"/>
      <c r="F22" s="33"/>
      <c r="G22" s="33"/>
      <c r="H22" s="33" t="s">
        <v>48</v>
      </c>
    </row>
    <row r="23" spans="1:8" ht="12.75">
      <c r="A23" s="33">
        <v>14</v>
      </c>
      <c r="B23" s="33">
        <f t="shared" si="3"/>
        <v>0</v>
      </c>
      <c r="C23" s="34">
        <v>15</v>
      </c>
      <c r="D23" s="35">
        <f t="shared" si="5"/>
        <v>15</v>
      </c>
      <c r="E23" s="39"/>
      <c r="F23" s="33"/>
      <c r="G23" s="33"/>
      <c r="H23" s="33" t="s">
        <v>49</v>
      </c>
    </row>
    <row r="24" spans="1:8" ht="14.25">
      <c r="A24" s="33">
        <v>16</v>
      </c>
      <c r="B24" s="33">
        <f t="shared" si="3"/>
        <v>0</v>
      </c>
      <c r="C24" s="34">
        <v>20</v>
      </c>
      <c r="D24" s="35">
        <f t="shared" si="5"/>
        <v>20</v>
      </c>
      <c r="E24" s="39"/>
      <c r="F24" s="33"/>
      <c r="G24" s="33"/>
      <c r="H24" s="43" t="s">
        <v>50</v>
      </c>
    </row>
    <row r="25" spans="1:8" ht="12.75">
      <c r="A25" s="33">
        <v>17</v>
      </c>
      <c r="B25" s="33">
        <f t="shared" si="3"/>
        <v>0</v>
      </c>
      <c r="C25" s="34">
        <v>15</v>
      </c>
      <c r="D25" s="35">
        <f t="shared" si="5"/>
        <v>15</v>
      </c>
      <c r="E25" s="39"/>
      <c r="F25" s="33"/>
      <c r="G25" s="33"/>
      <c r="H25" s="33" t="s">
        <v>51</v>
      </c>
    </row>
    <row r="26" spans="1:8" ht="14.25">
      <c r="A26" s="33">
        <v>89</v>
      </c>
      <c r="B26" s="33">
        <f t="shared" si="3"/>
        <v>0</v>
      </c>
      <c r="C26" s="42">
        <v>20</v>
      </c>
      <c r="D26" s="42">
        <v>20</v>
      </c>
      <c r="E26" s="39"/>
      <c r="F26" s="33"/>
      <c r="G26" s="33"/>
      <c r="H26" s="33" t="s">
        <v>52</v>
      </c>
    </row>
    <row r="27" spans="1:8" ht="12.75">
      <c r="A27" s="33">
        <v>85</v>
      </c>
      <c r="B27" s="33">
        <f t="shared" si="3"/>
        <v>0</v>
      </c>
      <c r="C27" s="34">
        <v>35</v>
      </c>
      <c r="D27" s="35">
        <f aca="true" t="shared" si="6" ref="D27:D33">C27*1</f>
        <v>35</v>
      </c>
      <c r="E27" s="39"/>
      <c r="F27" s="33"/>
      <c r="G27" s="33"/>
      <c r="H27" s="33" t="s">
        <v>53</v>
      </c>
    </row>
    <row r="28" spans="1:8" ht="12.75">
      <c r="A28" s="33">
        <v>18</v>
      </c>
      <c r="B28" s="33">
        <f t="shared" si="3"/>
        <v>0</v>
      </c>
      <c r="C28" s="34">
        <v>15</v>
      </c>
      <c r="D28" s="35">
        <f t="shared" si="6"/>
        <v>15</v>
      </c>
      <c r="E28" s="39"/>
      <c r="F28" s="33"/>
      <c r="G28" s="33"/>
      <c r="H28" s="33" t="s">
        <v>54</v>
      </c>
    </row>
    <row r="29" spans="1:8" ht="12.75">
      <c r="A29" s="33">
        <v>19</v>
      </c>
      <c r="B29" s="33">
        <f t="shared" si="3"/>
        <v>0</v>
      </c>
      <c r="C29" s="34">
        <v>20</v>
      </c>
      <c r="D29" s="35">
        <f t="shared" si="6"/>
        <v>20</v>
      </c>
      <c r="E29" s="39"/>
      <c r="F29" s="33"/>
      <c r="G29" s="33"/>
      <c r="H29" s="33" t="s">
        <v>55</v>
      </c>
    </row>
    <row r="30" spans="1:8" ht="12.75">
      <c r="A30" s="33">
        <v>20</v>
      </c>
      <c r="B30" s="33">
        <f t="shared" si="3"/>
        <v>0</v>
      </c>
      <c r="C30" s="34">
        <v>25</v>
      </c>
      <c r="D30" s="35">
        <f t="shared" si="6"/>
        <v>25</v>
      </c>
      <c r="E30" s="39"/>
      <c r="F30" s="33"/>
      <c r="G30" s="33"/>
      <c r="H30" s="33" t="s">
        <v>56</v>
      </c>
    </row>
    <row r="31" spans="1:8" ht="12.75">
      <c r="A31" s="33">
        <v>21</v>
      </c>
      <c r="B31" s="33">
        <f t="shared" si="3"/>
        <v>0</v>
      </c>
      <c r="C31" s="34">
        <v>30</v>
      </c>
      <c r="D31" s="35">
        <f t="shared" si="6"/>
        <v>30</v>
      </c>
      <c r="E31" s="39"/>
      <c r="F31" s="33"/>
      <c r="G31" s="33"/>
      <c r="H31" s="33" t="s">
        <v>57</v>
      </c>
    </row>
    <row r="32" spans="1:8" ht="12.75" customHeight="1">
      <c r="A32" s="33">
        <v>22</v>
      </c>
      <c r="B32" s="33">
        <f t="shared" si="3"/>
        <v>0</v>
      </c>
      <c r="C32" s="34">
        <v>12</v>
      </c>
      <c r="D32" s="35">
        <f t="shared" si="6"/>
        <v>12</v>
      </c>
      <c r="E32" s="39"/>
      <c r="F32" s="33"/>
      <c r="G32" s="33"/>
      <c r="H32" s="33" t="s">
        <v>58</v>
      </c>
    </row>
    <row r="33" spans="1:8" ht="12.75" customHeight="1">
      <c r="A33" s="33">
        <v>127</v>
      </c>
      <c r="B33" s="33" t="s">
        <v>59</v>
      </c>
      <c r="C33" s="34">
        <v>35</v>
      </c>
      <c r="D33" s="35">
        <f t="shared" si="6"/>
        <v>35</v>
      </c>
      <c r="E33" s="39"/>
      <c r="F33" s="33"/>
      <c r="G33" s="33"/>
      <c r="H33" s="33" t="s">
        <v>59</v>
      </c>
    </row>
    <row r="34" spans="1:8" ht="12.75" customHeight="1">
      <c r="A34" s="33">
        <v>23</v>
      </c>
      <c r="B34" s="33" t="s">
        <v>60</v>
      </c>
      <c r="C34" s="42">
        <v>35</v>
      </c>
      <c r="D34" s="42">
        <v>35</v>
      </c>
      <c r="E34" s="39"/>
      <c r="F34" s="33"/>
      <c r="G34" s="33"/>
      <c r="H34" s="33" t="s">
        <v>60</v>
      </c>
    </row>
    <row r="35" spans="1:8" ht="12.75">
      <c r="A35" s="33">
        <v>76</v>
      </c>
      <c r="B35" s="33">
        <f>CONCATENATE(H35,E35,F35,G35)</f>
        <v>0</v>
      </c>
      <c r="C35" s="34">
        <v>15</v>
      </c>
      <c r="D35" s="35">
        <f aca="true" t="shared" si="7" ref="D35:D43">C35*1</f>
        <v>15</v>
      </c>
      <c r="E35" s="39"/>
      <c r="F35" s="33"/>
      <c r="G35" s="33"/>
      <c r="H35" s="33" t="s">
        <v>61</v>
      </c>
    </row>
    <row r="36" spans="1:8" ht="12.75">
      <c r="A36" s="33">
        <v>128</v>
      </c>
      <c r="B36" s="33" t="s">
        <v>62</v>
      </c>
      <c r="C36" s="34">
        <v>42</v>
      </c>
      <c r="D36" s="35">
        <f t="shared" si="7"/>
        <v>42</v>
      </c>
      <c r="E36" s="39"/>
      <c r="F36" s="33"/>
      <c r="G36" s="33"/>
      <c r="H36" s="33" t="s">
        <v>62</v>
      </c>
    </row>
    <row r="37" spans="1:8" ht="12.75">
      <c r="A37" s="33">
        <v>24</v>
      </c>
      <c r="B37" s="33">
        <f>CONCATENATE(H37,E37,F37,G37)</f>
        <v>0</v>
      </c>
      <c r="C37" s="34">
        <v>25</v>
      </c>
      <c r="D37" s="35">
        <f t="shared" si="7"/>
        <v>25</v>
      </c>
      <c r="E37" s="39"/>
      <c r="F37" s="33"/>
      <c r="G37" s="33"/>
      <c r="H37" s="33" t="s">
        <v>63</v>
      </c>
    </row>
    <row r="38" spans="1:8" ht="12.75">
      <c r="A38" s="33">
        <v>129</v>
      </c>
      <c r="B38" s="33" t="s">
        <v>64</v>
      </c>
      <c r="C38" s="34">
        <v>95</v>
      </c>
      <c r="D38" s="35">
        <f t="shared" si="7"/>
        <v>95</v>
      </c>
      <c r="E38" s="39"/>
      <c r="F38" s="33"/>
      <c r="G38" s="33"/>
      <c r="H38" s="33" t="s">
        <v>64</v>
      </c>
    </row>
    <row r="39" spans="1:8" ht="12.75">
      <c r="A39" s="33">
        <v>25</v>
      </c>
      <c r="B39" s="33">
        <f aca="true" t="shared" si="8" ref="B39:B40">CONCATENATE(H39,E39,F39,G39)</f>
        <v>0</v>
      </c>
      <c r="C39" s="34">
        <v>25</v>
      </c>
      <c r="D39" s="35">
        <f t="shared" si="7"/>
        <v>25</v>
      </c>
      <c r="E39" s="39"/>
      <c r="F39" s="33"/>
      <c r="G39" s="33"/>
      <c r="H39" s="33" t="s">
        <v>65</v>
      </c>
    </row>
    <row r="40" spans="1:8" ht="12.75">
      <c r="A40" s="33">
        <v>26</v>
      </c>
      <c r="B40" s="33">
        <f t="shared" si="8"/>
        <v>0</v>
      </c>
      <c r="C40" s="34">
        <v>30</v>
      </c>
      <c r="D40" s="35">
        <f t="shared" si="7"/>
        <v>30</v>
      </c>
      <c r="E40" s="39"/>
      <c r="F40" s="33"/>
      <c r="G40" s="33"/>
      <c r="H40" s="33" t="s">
        <v>66</v>
      </c>
    </row>
    <row r="41" spans="1:8" ht="12.75">
      <c r="A41" s="33">
        <v>122</v>
      </c>
      <c r="B41" s="33" t="s">
        <v>67</v>
      </c>
      <c r="C41" s="34">
        <v>50</v>
      </c>
      <c r="D41" s="35">
        <f t="shared" si="7"/>
        <v>50</v>
      </c>
      <c r="E41" s="39"/>
      <c r="F41" s="33"/>
      <c r="G41" s="33"/>
      <c r="H41" s="33" t="s">
        <v>67</v>
      </c>
    </row>
    <row r="42" spans="1:8" ht="12.75">
      <c r="A42" s="33">
        <v>77</v>
      </c>
      <c r="B42" s="33">
        <f aca="true" t="shared" si="9" ref="B42:B56">CONCATENATE(H42,E42,F42,G42)</f>
        <v>0</v>
      </c>
      <c r="C42" s="34">
        <v>32</v>
      </c>
      <c r="D42" s="35">
        <f t="shared" si="7"/>
        <v>32</v>
      </c>
      <c r="E42" s="39"/>
      <c r="F42" s="33"/>
      <c r="G42" s="33"/>
      <c r="H42" s="33" t="s">
        <v>68</v>
      </c>
    </row>
    <row r="43" spans="1:8" ht="14.25">
      <c r="A43" s="33">
        <v>99</v>
      </c>
      <c r="B43" s="33">
        <f t="shared" si="9"/>
        <v>0</v>
      </c>
      <c r="C43" s="34">
        <v>35</v>
      </c>
      <c r="D43" s="35">
        <f t="shared" si="7"/>
        <v>35</v>
      </c>
      <c r="E43" s="39"/>
      <c r="F43" s="33"/>
      <c r="G43" s="33"/>
      <c r="H43" s="33" t="s">
        <v>69</v>
      </c>
    </row>
    <row r="44" spans="1:8" ht="14.25">
      <c r="A44" s="33">
        <v>136</v>
      </c>
      <c r="B44" s="33">
        <f t="shared" si="9"/>
        <v>0</v>
      </c>
      <c r="C44" s="44">
        <v>75</v>
      </c>
      <c r="D44" s="44">
        <v>75</v>
      </c>
      <c r="E44" s="39"/>
      <c r="F44" s="33"/>
      <c r="G44" s="33"/>
      <c r="H44" s="45" t="s">
        <v>70</v>
      </c>
    </row>
    <row r="45" spans="1:8" ht="12.75">
      <c r="A45" s="33">
        <v>27</v>
      </c>
      <c r="B45" s="33">
        <f t="shared" si="9"/>
        <v>0</v>
      </c>
      <c r="C45" s="34">
        <v>25</v>
      </c>
      <c r="D45" s="35">
        <f aca="true" t="shared" si="10" ref="D45:D49">C45*1</f>
        <v>25</v>
      </c>
      <c r="E45" s="39"/>
      <c r="F45" s="33"/>
      <c r="G45" s="33"/>
      <c r="H45" s="33" t="s">
        <v>71</v>
      </c>
    </row>
    <row r="46" spans="1:8" ht="12.75">
      <c r="A46" s="33">
        <v>28</v>
      </c>
      <c r="B46" s="33">
        <f t="shared" si="9"/>
        <v>0</v>
      </c>
      <c r="C46" s="34">
        <v>20</v>
      </c>
      <c r="D46" s="35">
        <f t="shared" si="10"/>
        <v>20</v>
      </c>
      <c r="E46" s="39"/>
      <c r="F46" s="33"/>
      <c r="G46" s="33"/>
      <c r="H46" s="33" t="s">
        <v>72</v>
      </c>
    </row>
    <row r="47" spans="1:8" ht="12.75">
      <c r="A47" s="33">
        <v>29</v>
      </c>
      <c r="B47" s="33">
        <f t="shared" si="9"/>
        <v>0</v>
      </c>
      <c r="C47" s="34">
        <v>10</v>
      </c>
      <c r="D47" s="35">
        <f t="shared" si="10"/>
        <v>10</v>
      </c>
      <c r="E47" s="39"/>
      <c r="F47" s="33"/>
      <c r="G47" s="33"/>
      <c r="H47" s="33" t="s">
        <v>73</v>
      </c>
    </row>
    <row r="48" spans="1:8" ht="12.75" customHeight="1">
      <c r="A48" s="33">
        <v>30</v>
      </c>
      <c r="B48" s="33">
        <f t="shared" si="9"/>
        <v>0</v>
      </c>
      <c r="C48" s="34">
        <v>15</v>
      </c>
      <c r="D48" s="35">
        <f t="shared" si="10"/>
        <v>15</v>
      </c>
      <c r="E48" s="39"/>
      <c r="F48" s="33"/>
      <c r="G48" s="33"/>
      <c r="H48" s="33" t="s">
        <v>74</v>
      </c>
    </row>
    <row r="49" spans="1:8" ht="12.75">
      <c r="A49" s="33">
        <v>31</v>
      </c>
      <c r="B49" s="33">
        <f t="shared" si="9"/>
        <v>0</v>
      </c>
      <c r="C49" s="34">
        <v>40</v>
      </c>
      <c r="D49" s="35">
        <f t="shared" si="10"/>
        <v>40</v>
      </c>
      <c r="E49" s="39"/>
      <c r="F49" s="33"/>
      <c r="G49" s="33"/>
      <c r="H49" s="33" t="s">
        <v>75</v>
      </c>
    </row>
    <row r="50" spans="1:8" ht="14.25">
      <c r="A50" s="33">
        <v>100</v>
      </c>
      <c r="B50" s="33">
        <f t="shared" si="9"/>
        <v>0</v>
      </c>
      <c r="C50" s="42">
        <v>50</v>
      </c>
      <c r="D50" s="42">
        <v>50</v>
      </c>
      <c r="E50" s="39"/>
      <c r="F50" s="33"/>
      <c r="G50" s="33"/>
      <c r="H50" s="33" t="s">
        <v>76</v>
      </c>
    </row>
    <row r="51" spans="1:8" ht="12.75">
      <c r="A51" s="33">
        <v>32</v>
      </c>
      <c r="B51" s="33">
        <f t="shared" si="9"/>
        <v>0</v>
      </c>
      <c r="C51" s="34">
        <v>15</v>
      </c>
      <c r="D51" s="35">
        <f aca="true" t="shared" si="11" ref="D51:D63">C51*1</f>
        <v>15</v>
      </c>
      <c r="E51" s="39"/>
      <c r="F51" s="33"/>
      <c r="G51" s="33"/>
      <c r="H51" s="33" t="s">
        <v>77</v>
      </c>
    </row>
    <row r="52" spans="1:8" ht="12.75">
      <c r="A52" s="33">
        <v>90</v>
      </c>
      <c r="B52" s="33">
        <f t="shared" si="9"/>
        <v>0</v>
      </c>
      <c r="C52" s="34">
        <v>35</v>
      </c>
      <c r="D52" s="35">
        <f t="shared" si="11"/>
        <v>35</v>
      </c>
      <c r="E52" s="39"/>
      <c r="F52" s="33"/>
      <c r="G52" s="33"/>
      <c r="H52" s="33" t="s">
        <v>78</v>
      </c>
    </row>
    <row r="53" spans="1:8" ht="12.75">
      <c r="A53" s="33">
        <v>108</v>
      </c>
      <c r="B53" s="33">
        <f t="shared" si="9"/>
        <v>0</v>
      </c>
      <c r="C53" s="34">
        <v>30</v>
      </c>
      <c r="D53" s="35">
        <f t="shared" si="11"/>
        <v>30</v>
      </c>
      <c r="E53" s="39"/>
      <c r="F53" s="33"/>
      <c r="G53" s="33"/>
      <c r="H53" s="33" t="s">
        <v>79</v>
      </c>
    </row>
    <row r="54" spans="1:8" ht="12.75">
      <c r="A54" s="33">
        <v>34</v>
      </c>
      <c r="B54" s="33">
        <f t="shared" si="9"/>
        <v>0</v>
      </c>
      <c r="C54" s="34">
        <v>20</v>
      </c>
      <c r="D54" s="35">
        <f t="shared" si="11"/>
        <v>20</v>
      </c>
      <c r="E54" s="39"/>
      <c r="F54" s="33"/>
      <c r="G54" s="33"/>
      <c r="H54" s="33" t="s">
        <v>80</v>
      </c>
    </row>
    <row r="55" spans="1:8" ht="12.75">
      <c r="A55" s="33">
        <v>35</v>
      </c>
      <c r="B55" s="33">
        <f t="shared" si="9"/>
        <v>0</v>
      </c>
      <c r="C55" s="34">
        <v>30</v>
      </c>
      <c r="D55" s="35">
        <f t="shared" si="11"/>
        <v>30</v>
      </c>
      <c r="E55" s="39"/>
      <c r="F55" s="33"/>
      <c r="G55" s="33"/>
      <c r="H55" s="33" t="s">
        <v>81</v>
      </c>
    </row>
    <row r="56" spans="1:8" ht="12.75">
      <c r="A56" s="33">
        <v>36</v>
      </c>
      <c r="B56" s="33">
        <f t="shared" si="9"/>
        <v>0</v>
      </c>
      <c r="C56" s="34">
        <v>20</v>
      </c>
      <c r="D56" s="35">
        <f t="shared" si="11"/>
        <v>20</v>
      </c>
      <c r="E56" s="39"/>
      <c r="F56" s="33"/>
      <c r="G56" s="33"/>
      <c r="H56" s="33" t="s">
        <v>82</v>
      </c>
    </row>
    <row r="57" spans="1:8" ht="12.75">
      <c r="A57" s="33">
        <v>130</v>
      </c>
      <c r="B57" s="33" t="s">
        <v>83</v>
      </c>
      <c r="C57" s="34">
        <v>75</v>
      </c>
      <c r="D57" s="35">
        <f t="shared" si="11"/>
        <v>75</v>
      </c>
      <c r="E57" s="39"/>
      <c r="F57" s="33"/>
      <c r="G57" s="33"/>
      <c r="H57" s="33" t="s">
        <v>83</v>
      </c>
    </row>
    <row r="58" spans="1:8" ht="12.75">
      <c r="A58" s="33">
        <v>37</v>
      </c>
      <c r="B58" s="33">
        <f aca="true" t="shared" si="12" ref="B58:B60">CONCATENATE(H58,E58,F58,G58)</f>
        <v>0</v>
      </c>
      <c r="C58" s="34">
        <v>10</v>
      </c>
      <c r="D58" s="35">
        <f t="shared" si="11"/>
        <v>10</v>
      </c>
      <c r="E58" s="39"/>
      <c r="F58" s="33"/>
      <c r="G58" s="33"/>
      <c r="H58" s="33" t="s">
        <v>84</v>
      </c>
    </row>
    <row r="59" spans="1:8" ht="12.75">
      <c r="A59" s="33">
        <v>38</v>
      </c>
      <c r="B59" s="33">
        <f t="shared" si="12"/>
        <v>0</v>
      </c>
      <c r="C59" s="34">
        <v>35</v>
      </c>
      <c r="D59" s="35">
        <f t="shared" si="11"/>
        <v>35</v>
      </c>
      <c r="E59" s="39"/>
      <c r="F59" s="33"/>
      <c r="G59" s="33"/>
      <c r="H59" s="33" t="s">
        <v>85</v>
      </c>
    </row>
    <row r="60" spans="1:8" ht="12.75">
      <c r="A60" s="33">
        <v>78</v>
      </c>
      <c r="B60" s="33">
        <f t="shared" si="12"/>
        <v>0</v>
      </c>
      <c r="C60" s="34">
        <v>20</v>
      </c>
      <c r="D60" s="35">
        <f t="shared" si="11"/>
        <v>20</v>
      </c>
      <c r="E60" s="39"/>
      <c r="F60" s="33"/>
      <c r="G60" s="33"/>
      <c r="H60" s="33" t="s">
        <v>86</v>
      </c>
    </row>
    <row r="61" spans="1:8" ht="12.75">
      <c r="A61" s="33">
        <v>125</v>
      </c>
      <c r="B61" s="33" t="s">
        <v>87</v>
      </c>
      <c r="C61" s="34">
        <v>100</v>
      </c>
      <c r="D61" s="35">
        <f t="shared" si="11"/>
        <v>100</v>
      </c>
      <c r="E61" s="39"/>
      <c r="F61" s="33"/>
      <c r="G61" s="33"/>
      <c r="H61" s="33" t="s">
        <v>87</v>
      </c>
    </row>
    <row r="62" spans="1:8" ht="12.75">
      <c r="A62" s="33">
        <v>39</v>
      </c>
      <c r="B62" s="33">
        <f aca="true" t="shared" si="13" ref="B62:B63">CONCATENATE(H62,E62,F62,G62)</f>
        <v>0</v>
      </c>
      <c r="C62" s="34">
        <v>30</v>
      </c>
      <c r="D62" s="35">
        <f t="shared" si="11"/>
        <v>30</v>
      </c>
      <c r="E62" s="39"/>
      <c r="F62" s="33"/>
      <c r="G62" s="33"/>
      <c r="H62" s="33" t="s">
        <v>88</v>
      </c>
    </row>
    <row r="63" spans="1:8" ht="12.75" customHeight="1">
      <c r="A63" s="33">
        <v>40</v>
      </c>
      <c r="B63" s="33">
        <f t="shared" si="13"/>
        <v>0</v>
      </c>
      <c r="C63" s="34">
        <v>30</v>
      </c>
      <c r="D63" s="35">
        <f t="shared" si="11"/>
        <v>30</v>
      </c>
      <c r="E63" s="39"/>
      <c r="F63" s="33"/>
      <c r="G63" s="33"/>
      <c r="H63" s="33" t="s">
        <v>89</v>
      </c>
    </row>
    <row r="64" spans="1:8" ht="12.75" customHeight="1">
      <c r="A64" s="33">
        <v>109</v>
      </c>
      <c r="B64" s="33" t="s">
        <v>90</v>
      </c>
      <c r="C64" s="42">
        <v>80</v>
      </c>
      <c r="D64" s="42">
        <v>80</v>
      </c>
      <c r="E64" s="39"/>
      <c r="F64" s="33"/>
      <c r="G64" s="33"/>
      <c r="H64" s="33" t="s">
        <v>90</v>
      </c>
    </row>
    <row r="65" spans="1:8" ht="12.75">
      <c r="A65" s="33">
        <v>41</v>
      </c>
      <c r="B65" s="33">
        <f aca="true" t="shared" si="14" ref="B65:B68">CONCATENATE(H65,E65,F65,G65)</f>
        <v>0</v>
      </c>
      <c r="C65" s="34">
        <v>20</v>
      </c>
      <c r="D65" s="35">
        <f>C65*1</f>
        <v>20</v>
      </c>
      <c r="E65" s="39"/>
      <c r="F65" s="33"/>
      <c r="G65" s="33"/>
      <c r="H65" s="33" t="s">
        <v>91</v>
      </c>
    </row>
    <row r="66" spans="1:8" ht="14.25">
      <c r="A66" s="33">
        <v>79</v>
      </c>
      <c r="B66" s="33">
        <f t="shared" si="14"/>
        <v>0</v>
      </c>
      <c r="C66" s="42">
        <v>25</v>
      </c>
      <c r="D66" s="42">
        <v>25</v>
      </c>
      <c r="E66" s="39"/>
      <c r="F66" s="33"/>
      <c r="G66" s="33"/>
      <c r="H66" s="33" t="s">
        <v>92</v>
      </c>
    </row>
    <row r="67" spans="1:8" ht="14.25">
      <c r="A67" s="33">
        <v>101</v>
      </c>
      <c r="B67" s="33">
        <f t="shared" si="14"/>
        <v>0</v>
      </c>
      <c r="C67" s="34">
        <v>33</v>
      </c>
      <c r="D67" s="35">
        <f>C67*1</f>
        <v>33</v>
      </c>
      <c r="E67" s="39"/>
      <c r="F67" s="33"/>
      <c r="G67" s="33"/>
      <c r="H67" s="33" t="s">
        <v>93</v>
      </c>
    </row>
    <row r="68" spans="1:8" ht="14.25">
      <c r="A68" s="33">
        <v>133</v>
      </c>
      <c r="B68" s="33">
        <f t="shared" si="14"/>
        <v>0</v>
      </c>
      <c r="C68" s="44">
        <v>40</v>
      </c>
      <c r="D68" s="44">
        <v>40</v>
      </c>
      <c r="E68" s="39"/>
      <c r="F68" s="33"/>
      <c r="G68" s="33"/>
      <c r="H68" s="45" t="s">
        <v>94</v>
      </c>
    </row>
    <row r="69" spans="1:8" ht="14.25">
      <c r="A69" s="33">
        <v>110</v>
      </c>
      <c r="B69" s="33" t="s">
        <v>95</v>
      </c>
      <c r="C69" s="42">
        <v>60</v>
      </c>
      <c r="D69" s="42">
        <v>60</v>
      </c>
      <c r="E69" s="39"/>
      <c r="F69" s="33"/>
      <c r="G69" s="33"/>
      <c r="H69" s="33" t="s">
        <v>95</v>
      </c>
    </row>
    <row r="70" spans="1:8" ht="12.75" customHeight="1">
      <c r="A70" s="33">
        <v>42</v>
      </c>
      <c r="B70" s="33">
        <f aca="true" t="shared" si="15" ref="B70:B81">CONCATENATE(H70,E70,F70,G70)</f>
        <v>0</v>
      </c>
      <c r="C70" s="34">
        <v>25</v>
      </c>
      <c r="D70" s="35">
        <f aca="true" t="shared" si="16" ref="D70:D73">C70*1</f>
        <v>25</v>
      </c>
      <c r="E70" s="39"/>
      <c r="F70" s="33"/>
      <c r="G70" s="33"/>
      <c r="H70" s="33" t="s">
        <v>96</v>
      </c>
    </row>
    <row r="71" spans="1:8" ht="12.75" customHeight="1">
      <c r="A71" s="33">
        <v>43</v>
      </c>
      <c r="B71" s="33">
        <f t="shared" si="15"/>
        <v>0</v>
      </c>
      <c r="C71" s="34">
        <v>20</v>
      </c>
      <c r="D71" s="35">
        <f t="shared" si="16"/>
        <v>20</v>
      </c>
      <c r="E71" s="39"/>
      <c r="F71" s="33"/>
      <c r="G71" s="33"/>
      <c r="H71" s="33" t="s">
        <v>97</v>
      </c>
    </row>
    <row r="72" spans="1:8" ht="12.75" customHeight="1">
      <c r="A72" s="33">
        <v>44</v>
      </c>
      <c r="B72" s="33">
        <f t="shared" si="15"/>
        <v>0</v>
      </c>
      <c r="C72" s="34">
        <v>20</v>
      </c>
      <c r="D72" s="35">
        <f t="shared" si="16"/>
        <v>20</v>
      </c>
      <c r="E72" s="39"/>
      <c r="F72" s="33"/>
      <c r="G72" s="33"/>
      <c r="H72" s="33" t="s">
        <v>98</v>
      </c>
    </row>
    <row r="73" spans="1:8" ht="12.75" customHeight="1">
      <c r="A73" s="33">
        <v>45</v>
      </c>
      <c r="B73" s="33">
        <f t="shared" si="15"/>
        <v>0</v>
      </c>
      <c r="C73" s="34">
        <v>25</v>
      </c>
      <c r="D73" s="35">
        <f t="shared" si="16"/>
        <v>25</v>
      </c>
      <c r="E73" s="39"/>
      <c r="F73" s="33"/>
      <c r="G73" s="33"/>
      <c r="H73" s="33" t="s">
        <v>99</v>
      </c>
    </row>
    <row r="74" spans="1:8" ht="12.75" customHeight="1">
      <c r="A74" s="33">
        <v>81</v>
      </c>
      <c r="B74" s="33">
        <f t="shared" si="15"/>
        <v>0</v>
      </c>
      <c r="C74" s="42">
        <v>15</v>
      </c>
      <c r="D74" s="42">
        <v>15</v>
      </c>
      <c r="E74" s="39"/>
      <c r="F74" s="33"/>
      <c r="G74" s="33"/>
      <c r="H74" s="33" t="s">
        <v>100</v>
      </c>
    </row>
    <row r="75" spans="1:8" ht="12.75" customHeight="1">
      <c r="A75" s="33">
        <v>102</v>
      </c>
      <c r="B75" s="33">
        <f t="shared" si="15"/>
        <v>0</v>
      </c>
      <c r="C75" s="34">
        <v>30</v>
      </c>
      <c r="D75" s="35">
        <f aca="true" t="shared" si="17" ref="D75:D76">C75*1</f>
        <v>30</v>
      </c>
      <c r="E75" s="39"/>
      <c r="F75" s="33"/>
      <c r="G75" s="33"/>
      <c r="H75" s="33" t="s">
        <v>101</v>
      </c>
    </row>
    <row r="76" spans="1:8" ht="12.75" customHeight="1">
      <c r="A76" s="33">
        <v>46</v>
      </c>
      <c r="B76" s="33">
        <f t="shared" si="15"/>
        <v>0</v>
      </c>
      <c r="C76" s="34">
        <v>25</v>
      </c>
      <c r="D76" s="35">
        <f t="shared" si="17"/>
        <v>25</v>
      </c>
      <c r="E76" s="39"/>
      <c r="F76" s="33"/>
      <c r="G76" s="33"/>
      <c r="H76" s="33" t="s">
        <v>102</v>
      </c>
    </row>
    <row r="77" spans="1:8" ht="12.75" customHeight="1">
      <c r="A77" s="33">
        <v>47</v>
      </c>
      <c r="B77" s="33">
        <f t="shared" si="15"/>
        <v>0</v>
      </c>
      <c r="C77" s="42">
        <v>45</v>
      </c>
      <c r="D77" s="42">
        <v>45</v>
      </c>
      <c r="E77" s="39"/>
      <c r="F77" s="33"/>
      <c r="G77" s="33"/>
      <c r="H77" s="33" t="s">
        <v>103</v>
      </c>
    </row>
    <row r="78" spans="1:8" ht="12.75">
      <c r="A78" s="33">
        <v>48</v>
      </c>
      <c r="B78" s="33">
        <f t="shared" si="15"/>
        <v>0</v>
      </c>
      <c r="C78" s="34">
        <v>25</v>
      </c>
      <c r="D78" s="35">
        <f aca="true" t="shared" si="18" ref="D78:D80">C78*1</f>
        <v>25</v>
      </c>
      <c r="E78" s="39"/>
      <c r="F78" s="33"/>
      <c r="G78" s="33"/>
      <c r="H78" s="33" t="s">
        <v>104</v>
      </c>
    </row>
    <row r="79" spans="1:8" ht="12.75">
      <c r="A79" s="33">
        <v>49</v>
      </c>
      <c r="B79" s="33">
        <f t="shared" si="15"/>
        <v>0</v>
      </c>
      <c r="C79" s="34">
        <v>32</v>
      </c>
      <c r="D79" s="35">
        <f t="shared" si="18"/>
        <v>32</v>
      </c>
      <c r="E79" s="39"/>
      <c r="F79" s="33"/>
      <c r="G79" s="33"/>
      <c r="H79" s="33" t="s">
        <v>105</v>
      </c>
    </row>
    <row r="80" spans="1:8" ht="12.75" customHeight="1">
      <c r="A80" s="33">
        <v>82</v>
      </c>
      <c r="B80" s="33">
        <f t="shared" si="15"/>
        <v>0</v>
      </c>
      <c r="C80" s="34">
        <v>25</v>
      </c>
      <c r="D80" s="35">
        <f t="shared" si="18"/>
        <v>25</v>
      </c>
      <c r="E80" s="39"/>
      <c r="F80" s="33"/>
      <c r="G80" s="33"/>
      <c r="H80" s="33" t="s">
        <v>106</v>
      </c>
    </row>
    <row r="81" spans="1:8" ht="12.75" customHeight="1">
      <c r="A81" s="33">
        <v>50</v>
      </c>
      <c r="B81" s="33">
        <f t="shared" si="15"/>
        <v>0</v>
      </c>
      <c r="C81" s="42">
        <v>50</v>
      </c>
      <c r="D81" s="42">
        <v>50</v>
      </c>
      <c r="E81" s="39"/>
      <c r="F81" s="33"/>
      <c r="G81" s="33"/>
      <c r="H81" s="33" t="s">
        <v>107</v>
      </c>
    </row>
    <row r="82" spans="1:8" ht="12.75" customHeight="1">
      <c r="A82" s="33">
        <v>131</v>
      </c>
      <c r="B82" s="33" t="s">
        <v>108</v>
      </c>
      <c r="C82" s="34">
        <v>60</v>
      </c>
      <c r="D82" s="35">
        <f aca="true" t="shared" si="19" ref="D82:D85">C82*1</f>
        <v>60</v>
      </c>
      <c r="E82" s="39"/>
      <c r="F82" s="33"/>
      <c r="G82" s="33"/>
      <c r="H82" s="33" t="s">
        <v>108</v>
      </c>
    </row>
    <row r="83" spans="1:8" ht="12.75" customHeight="1">
      <c r="A83" s="33">
        <v>51</v>
      </c>
      <c r="B83" s="33">
        <f aca="true" t="shared" si="20" ref="B83:B84">CONCATENATE(H83,E83,F83,G83)</f>
        <v>0</v>
      </c>
      <c r="C83" s="34">
        <v>150</v>
      </c>
      <c r="D83" s="35">
        <f t="shared" si="19"/>
        <v>150</v>
      </c>
      <c r="E83" s="39"/>
      <c r="F83" s="33"/>
      <c r="G83" s="33"/>
      <c r="H83" s="33" t="s">
        <v>109</v>
      </c>
    </row>
    <row r="84" spans="1:8" ht="12.75">
      <c r="A84" s="33">
        <v>86</v>
      </c>
      <c r="B84" s="33">
        <f t="shared" si="20"/>
        <v>0</v>
      </c>
      <c r="C84" s="34">
        <v>50</v>
      </c>
      <c r="D84" s="35">
        <f t="shared" si="19"/>
        <v>50</v>
      </c>
      <c r="E84" s="39"/>
      <c r="F84" s="33"/>
      <c r="G84" s="33"/>
      <c r="H84" s="33" t="s">
        <v>110</v>
      </c>
    </row>
    <row r="85" spans="1:8" ht="14.25">
      <c r="A85" s="33">
        <v>135</v>
      </c>
      <c r="B85" s="33" t="s">
        <v>111</v>
      </c>
      <c r="C85" s="34">
        <v>70</v>
      </c>
      <c r="D85" s="35">
        <f t="shared" si="19"/>
        <v>70</v>
      </c>
      <c r="E85" s="39"/>
      <c r="F85" s="33"/>
      <c r="G85" s="33"/>
      <c r="H85" s="33" t="s">
        <v>111</v>
      </c>
    </row>
    <row r="86" spans="1:8" ht="14.25">
      <c r="A86" s="33">
        <v>52</v>
      </c>
      <c r="B86" s="33">
        <f aca="true" t="shared" si="21" ref="B86:B95">CONCATENATE(H86,E86,F86,G86)</f>
        <v>0</v>
      </c>
      <c r="C86" s="42">
        <v>35</v>
      </c>
      <c r="D86" s="42">
        <v>35</v>
      </c>
      <c r="E86" s="39"/>
      <c r="F86" s="33"/>
      <c r="G86" s="33"/>
      <c r="H86" s="33" t="s">
        <v>112</v>
      </c>
    </row>
    <row r="87" spans="1:8" ht="12.75">
      <c r="A87" s="33">
        <v>53</v>
      </c>
      <c r="B87" s="33">
        <f t="shared" si="21"/>
        <v>0</v>
      </c>
      <c r="C87" s="34">
        <v>25</v>
      </c>
      <c r="D87" s="35">
        <f aca="true" t="shared" si="22" ref="D87:D93">C87*1</f>
        <v>25</v>
      </c>
      <c r="E87" s="39"/>
      <c r="F87" s="33"/>
      <c r="G87" s="33"/>
      <c r="H87" s="33" t="s">
        <v>113</v>
      </c>
    </row>
    <row r="88" spans="1:8" ht="12.75">
      <c r="A88" s="33">
        <v>103</v>
      </c>
      <c r="B88" s="33">
        <f t="shared" si="21"/>
        <v>0</v>
      </c>
      <c r="C88" s="34">
        <v>27</v>
      </c>
      <c r="D88" s="35">
        <f t="shared" si="22"/>
        <v>27</v>
      </c>
      <c r="E88" s="39"/>
      <c r="F88" s="33"/>
      <c r="G88" s="33"/>
      <c r="H88" s="33" t="s">
        <v>114</v>
      </c>
    </row>
    <row r="89" spans="1:8" ht="12.75">
      <c r="A89" s="46">
        <v>54</v>
      </c>
      <c r="B89" s="33">
        <f t="shared" si="21"/>
        <v>0</v>
      </c>
      <c r="C89" s="34">
        <v>35</v>
      </c>
      <c r="D89" s="35">
        <f t="shared" si="22"/>
        <v>35</v>
      </c>
      <c r="E89" s="39"/>
      <c r="F89" s="33"/>
      <c r="G89" s="33"/>
      <c r="H89" s="47" t="s">
        <v>115</v>
      </c>
    </row>
    <row r="90" spans="1:8" ht="12.75">
      <c r="A90" s="46">
        <v>55</v>
      </c>
      <c r="B90" s="33">
        <f t="shared" si="21"/>
        <v>0</v>
      </c>
      <c r="C90" s="34">
        <v>40</v>
      </c>
      <c r="D90" s="35">
        <f t="shared" si="22"/>
        <v>40</v>
      </c>
      <c r="E90" s="39"/>
      <c r="F90" s="33"/>
      <c r="G90" s="33"/>
      <c r="H90" s="47" t="s">
        <v>116</v>
      </c>
    </row>
    <row r="91" spans="1:8" ht="12.75">
      <c r="A91" s="33">
        <v>56</v>
      </c>
      <c r="B91" s="33">
        <f t="shared" si="21"/>
        <v>0</v>
      </c>
      <c r="C91" s="34">
        <v>15</v>
      </c>
      <c r="D91" s="35">
        <f t="shared" si="22"/>
        <v>15</v>
      </c>
      <c r="E91" s="39"/>
      <c r="F91" s="33"/>
      <c r="G91" s="33"/>
      <c r="H91" s="33" t="s">
        <v>117</v>
      </c>
    </row>
    <row r="92" spans="1:8" ht="12.75">
      <c r="A92" s="33">
        <v>57</v>
      </c>
      <c r="B92" s="33">
        <f t="shared" si="21"/>
        <v>0</v>
      </c>
      <c r="C92" s="34">
        <v>15</v>
      </c>
      <c r="D92" s="35">
        <f t="shared" si="22"/>
        <v>15</v>
      </c>
      <c r="E92" s="39"/>
      <c r="F92" s="33"/>
      <c r="G92" s="33"/>
      <c r="H92" s="47" t="s">
        <v>118</v>
      </c>
    </row>
    <row r="93" spans="1:8" ht="12.75">
      <c r="A93" s="33">
        <v>58</v>
      </c>
      <c r="B93" s="33">
        <f t="shared" si="21"/>
        <v>0</v>
      </c>
      <c r="C93" s="34">
        <v>18</v>
      </c>
      <c r="D93" s="35">
        <f t="shared" si="22"/>
        <v>18</v>
      </c>
      <c r="E93" s="39"/>
      <c r="F93" s="33"/>
      <c r="G93" s="33"/>
      <c r="H93" s="47" t="s">
        <v>119</v>
      </c>
    </row>
    <row r="94" spans="1:8" ht="14.25">
      <c r="A94" s="33">
        <v>59</v>
      </c>
      <c r="B94" s="33">
        <f t="shared" si="21"/>
        <v>0</v>
      </c>
      <c r="C94" s="42">
        <v>35</v>
      </c>
      <c r="D94" s="42">
        <v>35</v>
      </c>
      <c r="E94" s="39"/>
      <c r="F94" s="33"/>
      <c r="G94" s="33"/>
      <c r="H94" s="33" t="s">
        <v>120</v>
      </c>
    </row>
    <row r="95" spans="1:8" ht="14.25">
      <c r="A95" s="33">
        <v>104</v>
      </c>
      <c r="B95" s="33">
        <f t="shared" si="21"/>
        <v>0</v>
      </c>
      <c r="C95" s="42">
        <v>100</v>
      </c>
      <c r="D95" s="42">
        <v>100</v>
      </c>
      <c r="E95" s="39"/>
      <c r="F95" s="33"/>
      <c r="G95" s="33"/>
      <c r="H95" s="48" t="s">
        <v>121</v>
      </c>
    </row>
    <row r="96" spans="1:8" ht="12.75">
      <c r="A96" s="33">
        <v>123</v>
      </c>
      <c r="B96" s="33" t="s">
        <v>122</v>
      </c>
      <c r="C96" s="34">
        <v>45</v>
      </c>
      <c r="D96" s="35">
        <f aca="true" t="shared" si="23" ref="D96:D98">C96*1</f>
        <v>45</v>
      </c>
      <c r="E96" s="39"/>
      <c r="F96" s="33"/>
      <c r="G96" s="33"/>
      <c r="H96" s="33" t="s">
        <v>122</v>
      </c>
    </row>
    <row r="97" spans="1:8" ht="12.75">
      <c r="A97" s="33">
        <v>60</v>
      </c>
      <c r="B97" s="33">
        <f>CONCATENATE(H97,E97,F97,G97)</f>
        <v>0</v>
      </c>
      <c r="C97" s="34">
        <v>25</v>
      </c>
      <c r="D97" s="35">
        <f t="shared" si="23"/>
        <v>25</v>
      </c>
      <c r="E97" s="39"/>
      <c r="F97" s="33"/>
      <c r="G97" s="33"/>
      <c r="H97" s="33" t="s">
        <v>123</v>
      </c>
    </row>
    <row r="98" spans="1:8" ht="12.75">
      <c r="A98" s="33">
        <v>137</v>
      </c>
      <c r="B98" s="33" t="s">
        <v>124</v>
      </c>
      <c r="C98" s="34">
        <v>35</v>
      </c>
      <c r="D98" s="35">
        <f t="shared" si="23"/>
        <v>35</v>
      </c>
      <c r="E98" s="39"/>
      <c r="F98" s="33"/>
      <c r="G98" s="33"/>
      <c r="H98" s="33" t="s">
        <v>124</v>
      </c>
    </row>
    <row r="99" spans="1:8" ht="14.25">
      <c r="A99" s="33">
        <v>61</v>
      </c>
      <c r="B99" s="33">
        <f aca="true" t="shared" si="24" ref="B99:B100">CONCATENATE(H99,E99,F99,G99)</f>
        <v>0</v>
      </c>
      <c r="C99" s="42">
        <v>35</v>
      </c>
      <c r="D99" s="42">
        <v>35</v>
      </c>
      <c r="E99" s="39"/>
      <c r="F99" s="33"/>
      <c r="G99" s="33"/>
      <c r="H99" s="33" t="s">
        <v>125</v>
      </c>
    </row>
    <row r="100" spans="1:8" ht="12.75">
      <c r="A100" s="33">
        <v>62</v>
      </c>
      <c r="B100" s="33">
        <f t="shared" si="24"/>
        <v>0</v>
      </c>
      <c r="C100" s="34">
        <v>20</v>
      </c>
      <c r="D100" s="35">
        <f aca="true" t="shared" si="25" ref="D100:D103">C100*1</f>
        <v>20</v>
      </c>
      <c r="E100" s="39"/>
      <c r="F100" s="33"/>
      <c r="G100" s="33"/>
      <c r="H100" s="33" t="s">
        <v>126</v>
      </c>
    </row>
    <row r="101" spans="1:8" ht="12.75">
      <c r="A101" s="33">
        <v>105</v>
      </c>
      <c r="B101" s="33" t="s">
        <v>127</v>
      </c>
      <c r="C101" s="34">
        <v>115</v>
      </c>
      <c r="D101" s="35">
        <f t="shared" si="25"/>
        <v>115</v>
      </c>
      <c r="E101" s="39"/>
      <c r="F101" s="33"/>
      <c r="G101" s="33"/>
      <c r="H101" s="33" t="s">
        <v>127</v>
      </c>
    </row>
    <row r="102" spans="1:8" ht="12.75">
      <c r="A102" s="33">
        <v>92</v>
      </c>
      <c r="B102" s="33">
        <f>CONCATENATE(H102,E102,F102,G102)</f>
        <v>0</v>
      </c>
      <c r="C102" s="34">
        <v>45</v>
      </c>
      <c r="D102" s="35">
        <f t="shared" si="25"/>
        <v>45</v>
      </c>
      <c r="E102" s="39"/>
      <c r="F102" s="33"/>
      <c r="G102" s="33"/>
      <c r="H102" s="33" t="s">
        <v>128</v>
      </c>
    </row>
    <row r="103" spans="1:8" ht="12.75">
      <c r="A103" s="33">
        <v>138</v>
      </c>
      <c r="B103" s="33" t="s">
        <v>129</v>
      </c>
      <c r="C103" s="34">
        <v>120</v>
      </c>
      <c r="D103" s="35">
        <f t="shared" si="25"/>
        <v>120</v>
      </c>
      <c r="E103" s="39"/>
      <c r="F103" s="33"/>
      <c r="G103" s="33"/>
      <c r="H103" s="33" t="s">
        <v>129</v>
      </c>
    </row>
    <row r="104" spans="1:8" ht="14.25">
      <c r="A104" s="33">
        <v>87</v>
      </c>
      <c r="B104" s="33">
        <f aca="true" t="shared" si="26" ref="B104:B125">CONCATENATE(H104,E104,F104,G104)</f>
        <v>0</v>
      </c>
      <c r="C104" s="42">
        <v>40</v>
      </c>
      <c r="D104" s="42">
        <v>40</v>
      </c>
      <c r="E104" s="39"/>
      <c r="F104" s="33"/>
      <c r="G104" s="33"/>
      <c r="H104" s="33" t="s">
        <v>130</v>
      </c>
    </row>
    <row r="105" spans="1:8" ht="12.75">
      <c r="A105" s="33">
        <v>63</v>
      </c>
      <c r="B105" s="33">
        <f t="shared" si="26"/>
        <v>0</v>
      </c>
      <c r="C105" s="34">
        <v>35</v>
      </c>
      <c r="D105" s="35">
        <f aca="true" t="shared" si="27" ref="D105:D108">C105*1</f>
        <v>35</v>
      </c>
      <c r="E105" s="39"/>
      <c r="F105" s="33"/>
      <c r="G105" s="33"/>
      <c r="H105" s="33" t="s">
        <v>131</v>
      </c>
    </row>
    <row r="106" spans="1:8" ht="12.75">
      <c r="A106" s="33">
        <v>64</v>
      </c>
      <c r="B106" s="33">
        <f t="shared" si="26"/>
        <v>0</v>
      </c>
      <c r="C106" s="34">
        <v>25</v>
      </c>
      <c r="D106" s="35">
        <f t="shared" si="27"/>
        <v>25</v>
      </c>
      <c r="E106" s="39"/>
      <c r="F106" s="33"/>
      <c r="G106" s="33"/>
      <c r="H106" s="33" t="s">
        <v>132</v>
      </c>
    </row>
    <row r="107" spans="1:8" ht="12.75">
      <c r="A107" s="33">
        <v>65</v>
      </c>
      <c r="B107" s="33">
        <f t="shared" si="26"/>
        <v>0</v>
      </c>
      <c r="C107" s="34">
        <v>35</v>
      </c>
      <c r="D107" s="35">
        <f t="shared" si="27"/>
        <v>35</v>
      </c>
      <c r="E107" s="39"/>
      <c r="F107" s="33"/>
      <c r="G107" s="33"/>
      <c r="H107" s="47" t="s">
        <v>133</v>
      </c>
    </row>
    <row r="108" spans="1:8" ht="14.25">
      <c r="A108" s="33">
        <v>66</v>
      </c>
      <c r="B108" s="33">
        <f t="shared" si="26"/>
        <v>0</v>
      </c>
      <c r="C108" s="34">
        <v>35</v>
      </c>
      <c r="D108" s="35">
        <f t="shared" si="27"/>
        <v>35</v>
      </c>
      <c r="E108" s="39"/>
      <c r="F108" s="33"/>
      <c r="G108" s="33"/>
      <c r="H108" s="47" t="s">
        <v>134</v>
      </c>
    </row>
    <row r="109" spans="1:8" ht="14.25">
      <c r="A109" s="33">
        <v>111</v>
      </c>
      <c r="B109" s="33">
        <f t="shared" si="26"/>
        <v>0</v>
      </c>
      <c r="C109" s="34">
        <v>220</v>
      </c>
      <c r="D109" s="35">
        <v>220</v>
      </c>
      <c r="E109" s="39"/>
      <c r="F109" s="33"/>
      <c r="G109" s="33"/>
      <c r="H109" s="49" t="s">
        <v>135</v>
      </c>
    </row>
    <row r="110" spans="1:8" ht="12.75">
      <c r="A110" s="33">
        <v>93</v>
      </c>
      <c r="B110" s="33">
        <f t="shared" si="26"/>
        <v>0</v>
      </c>
      <c r="C110" s="34">
        <v>105</v>
      </c>
      <c r="D110" s="35">
        <f aca="true" t="shared" si="28" ref="D110:D119">C110*1</f>
        <v>105</v>
      </c>
      <c r="E110" s="39"/>
      <c r="F110" s="33"/>
      <c r="G110" s="33"/>
      <c r="H110" s="47" t="s">
        <v>136</v>
      </c>
    </row>
    <row r="111" spans="1:8" ht="12.75">
      <c r="A111" s="33">
        <v>67</v>
      </c>
      <c r="B111" s="33">
        <f t="shared" si="26"/>
        <v>0</v>
      </c>
      <c r="C111" s="34">
        <v>35</v>
      </c>
      <c r="D111" s="35">
        <f t="shared" si="28"/>
        <v>35</v>
      </c>
      <c r="E111" s="39"/>
      <c r="F111" s="33"/>
      <c r="G111" s="33"/>
      <c r="H111" s="47" t="s">
        <v>137</v>
      </c>
    </row>
    <row r="112" spans="1:8" ht="12.75" customHeight="1">
      <c r="A112" s="33">
        <v>94</v>
      </c>
      <c r="B112" s="33">
        <f t="shared" si="26"/>
        <v>0</v>
      </c>
      <c r="C112" s="34">
        <v>40</v>
      </c>
      <c r="D112" s="35">
        <f t="shared" si="28"/>
        <v>40</v>
      </c>
      <c r="E112" s="39"/>
      <c r="F112" s="33"/>
      <c r="G112" s="33"/>
      <c r="H112" s="47" t="s">
        <v>138</v>
      </c>
    </row>
    <row r="113" spans="1:8" ht="12.75" customHeight="1">
      <c r="A113" s="33">
        <v>112</v>
      </c>
      <c r="B113" s="33">
        <f t="shared" si="26"/>
        <v>0</v>
      </c>
      <c r="C113" s="34">
        <v>60</v>
      </c>
      <c r="D113" s="35">
        <f t="shared" si="28"/>
        <v>60</v>
      </c>
      <c r="E113" s="39"/>
      <c r="F113" s="33"/>
      <c r="G113" s="33"/>
      <c r="H113" s="47" t="s">
        <v>139</v>
      </c>
    </row>
    <row r="114" spans="1:8" ht="12.75" customHeight="1">
      <c r="A114" s="33">
        <v>68</v>
      </c>
      <c r="B114" s="33">
        <f t="shared" si="26"/>
        <v>0</v>
      </c>
      <c r="C114" s="34">
        <v>35</v>
      </c>
      <c r="D114" s="35">
        <f t="shared" si="28"/>
        <v>35</v>
      </c>
      <c r="E114" s="39"/>
      <c r="F114" s="33"/>
      <c r="G114" s="33"/>
      <c r="H114" s="47" t="s">
        <v>140</v>
      </c>
    </row>
    <row r="115" spans="1:8" ht="12.75">
      <c r="A115" s="33">
        <v>69</v>
      </c>
      <c r="B115" s="33">
        <f t="shared" si="26"/>
        <v>0</v>
      </c>
      <c r="C115" s="34">
        <v>40</v>
      </c>
      <c r="D115" s="35">
        <f t="shared" si="28"/>
        <v>40</v>
      </c>
      <c r="E115" s="39"/>
      <c r="F115" s="33"/>
      <c r="G115" s="33"/>
      <c r="H115" s="47" t="s">
        <v>141</v>
      </c>
    </row>
    <row r="116" spans="1:8" ht="12.75" customHeight="1">
      <c r="A116" s="33">
        <v>106</v>
      </c>
      <c r="B116" s="33">
        <f t="shared" si="26"/>
        <v>0</v>
      </c>
      <c r="C116" s="34">
        <v>75</v>
      </c>
      <c r="D116" s="35">
        <f t="shared" si="28"/>
        <v>75</v>
      </c>
      <c r="E116" s="39"/>
      <c r="F116" s="33"/>
      <c r="G116" s="33"/>
      <c r="H116" s="47" t="s">
        <v>142</v>
      </c>
    </row>
    <row r="117" spans="1:8" ht="12.75" customHeight="1">
      <c r="A117" s="33">
        <v>95</v>
      </c>
      <c r="B117" s="33">
        <f t="shared" si="26"/>
        <v>0</v>
      </c>
      <c r="C117" s="34">
        <v>55</v>
      </c>
      <c r="D117" s="35">
        <f t="shared" si="28"/>
        <v>55</v>
      </c>
      <c r="E117" s="39"/>
      <c r="F117" s="33"/>
      <c r="G117" s="33"/>
      <c r="H117" s="47" t="s">
        <v>143</v>
      </c>
    </row>
    <row r="118" spans="1:8" ht="12.75" customHeight="1">
      <c r="A118" s="33">
        <v>113</v>
      </c>
      <c r="B118" s="33">
        <f t="shared" si="26"/>
        <v>0</v>
      </c>
      <c r="C118" s="34">
        <v>95</v>
      </c>
      <c r="D118" s="35">
        <f t="shared" si="28"/>
        <v>95</v>
      </c>
      <c r="E118" s="39"/>
      <c r="F118" s="33"/>
      <c r="G118" s="33"/>
      <c r="H118" s="47" t="s">
        <v>144</v>
      </c>
    </row>
    <row r="119" spans="1:8" ht="12.75" customHeight="1">
      <c r="A119" s="33">
        <v>114</v>
      </c>
      <c r="B119" s="33">
        <f t="shared" si="26"/>
        <v>0</v>
      </c>
      <c r="C119" s="34">
        <v>72</v>
      </c>
      <c r="D119" s="35">
        <f t="shared" si="28"/>
        <v>72</v>
      </c>
      <c r="E119" s="39"/>
      <c r="F119" s="33"/>
      <c r="G119" s="33"/>
      <c r="H119" s="47" t="s">
        <v>145</v>
      </c>
    </row>
    <row r="120" spans="1:8" ht="14.25">
      <c r="A120" s="33">
        <v>70</v>
      </c>
      <c r="B120" s="33">
        <f t="shared" si="26"/>
        <v>0</v>
      </c>
      <c r="C120" s="42">
        <v>20</v>
      </c>
      <c r="D120" s="42">
        <v>20</v>
      </c>
      <c r="E120" s="39"/>
      <c r="F120" s="33"/>
      <c r="G120" s="33"/>
      <c r="H120" s="47" t="s">
        <v>146</v>
      </c>
    </row>
    <row r="121" spans="1:8" ht="12.75" customHeight="1">
      <c r="A121" s="33">
        <v>71</v>
      </c>
      <c r="B121" s="33">
        <f t="shared" si="26"/>
        <v>0</v>
      </c>
      <c r="C121" s="42">
        <v>27</v>
      </c>
      <c r="D121" s="42">
        <v>27</v>
      </c>
      <c r="E121" s="39"/>
      <c r="F121" s="33"/>
      <c r="G121" s="33"/>
      <c r="H121" s="47" t="s">
        <v>147</v>
      </c>
    </row>
    <row r="122" spans="1:8" ht="12.75" customHeight="1">
      <c r="A122" s="33">
        <v>72</v>
      </c>
      <c r="B122" s="33">
        <f t="shared" si="26"/>
        <v>0</v>
      </c>
      <c r="C122" s="34">
        <v>20</v>
      </c>
      <c r="D122" s="35">
        <f>C122*1</f>
        <v>20</v>
      </c>
      <c r="E122" s="39"/>
      <c r="F122" s="33"/>
      <c r="G122" s="33"/>
      <c r="H122" s="47" t="s">
        <v>148</v>
      </c>
    </row>
    <row r="123" spans="1:8" ht="12.75" customHeight="1">
      <c r="A123" s="33">
        <v>107</v>
      </c>
      <c r="B123" s="33">
        <f t="shared" si="26"/>
        <v>0</v>
      </c>
      <c r="C123" s="42">
        <v>40</v>
      </c>
      <c r="D123" s="42">
        <v>40</v>
      </c>
      <c r="E123" s="39"/>
      <c r="F123" s="33"/>
      <c r="G123" s="33"/>
      <c r="H123" s="47" t="s">
        <v>149</v>
      </c>
    </row>
    <row r="124" spans="1:8" ht="12.75" customHeight="1">
      <c r="A124" s="33">
        <v>115</v>
      </c>
      <c r="B124" s="33">
        <f t="shared" si="26"/>
        <v>0</v>
      </c>
      <c r="C124" s="42">
        <v>67</v>
      </c>
      <c r="D124" s="42">
        <v>67</v>
      </c>
      <c r="E124" s="39"/>
      <c r="F124" s="33"/>
      <c r="G124" s="33"/>
      <c r="H124" s="49" t="s">
        <v>150</v>
      </c>
    </row>
    <row r="125" spans="1:8" ht="12.75" customHeight="1">
      <c r="A125" s="33">
        <v>73</v>
      </c>
      <c r="B125" s="33">
        <f t="shared" si="26"/>
        <v>0</v>
      </c>
      <c r="C125" s="34">
        <v>20</v>
      </c>
      <c r="D125" s="35">
        <f aca="true" t="shared" si="29" ref="D125:D132">C125*1</f>
        <v>20</v>
      </c>
      <c r="E125" s="39"/>
      <c r="F125" s="33"/>
      <c r="G125" s="33"/>
      <c r="H125" s="47" t="s">
        <v>151</v>
      </c>
    </row>
    <row r="126" spans="1:8" ht="12.75" customHeight="1">
      <c r="A126" s="33">
        <v>116</v>
      </c>
      <c r="B126" s="47" t="s">
        <v>152</v>
      </c>
      <c r="C126" s="34">
        <v>55</v>
      </c>
      <c r="D126" s="35">
        <f t="shared" si="29"/>
        <v>55</v>
      </c>
      <c r="E126" s="39"/>
      <c r="F126" s="33"/>
      <c r="G126" s="33"/>
      <c r="H126" s="47" t="s">
        <v>152</v>
      </c>
    </row>
    <row r="127" spans="1:8" ht="12.75" customHeight="1">
      <c r="A127" s="33">
        <v>117</v>
      </c>
      <c r="B127" s="33">
        <f aca="true" t="shared" si="30" ref="B127:B128">CONCATENATE(H127,E127,F127,G127)</f>
        <v>0</v>
      </c>
      <c r="C127" s="34">
        <v>45</v>
      </c>
      <c r="D127" s="35">
        <f t="shared" si="29"/>
        <v>45</v>
      </c>
      <c r="E127" s="39"/>
      <c r="F127" s="33"/>
      <c r="G127" s="33"/>
      <c r="H127" s="47" t="s">
        <v>153</v>
      </c>
    </row>
    <row r="128" spans="1:8" ht="12.75">
      <c r="A128" s="33">
        <v>118</v>
      </c>
      <c r="B128" s="33">
        <f t="shared" si="30"/>
        <v>0</v>
      </c>
      <c r="C128" s="34">
        <v>45</v>
      </c>
      <c r="D128" s="35">
        <f t="shared" si="29"/>
        <v>45</v>
      </c>
      <c r="E128" s="39"/>
      <c r="F128" s="33"/>
      <c r="G128" s="33"/>
      <c r="H128" s="47" t="s">
        <v>154</v>
      </c>
    </row>
    <row r="129" spans="1:8" ht="12.75">
      <c r="A129" s="33">
        <v>119</v>
      </c>
      <c r="B129" s="47" t="s">
        <v>155</v>
      </c>
      <c r="C129" s="34">
        <v>60</v>
      </c>
      <c r="D129" s="35">
        <f t="shared" si="29"/>
        <v>60</v>
      </c>
      <c r="E129" s="39"/>
      <c r="F129" s="33"/>
      <c r="G129" s="33"/>
      <c r="H129" s="47" t="s">
        <v>155</v>
      </c>
    </row>
    <row r="130" spans="1:8" ht="12.75">
      <c r="A130" s="33">
        <v>120</v>
      </c>
      <c r="B130" s="47" t="s">
        <v>156</v>
      </c>
      <c r="C130" s="34">
        <v>75</v>
      </c>
      <c r="D130" s="35">
        <f t="shared" si="29"/>
        <v>75</v>
      </c>
      <c r="E130" s="39"/>
      <c r="F130" s="33"/>
      <c r="G130" s="33"/>
      <c r="H130" s="47" t="s">
        <v>156</v>
      </c>
    </row>
    <row r="131" spans="1:8" ht="12.75">
      <c r="A131" s="33">
        <v>126</v>
      </c>
      <c r="B131" s="33">
        <f aca="true" t="shared" si="31" ref="B131:B258">CONCATENATE(H131,E131,F131,G131)</f>
        <v>0</v>
      </c>
      <c r="C131" s="34">
        <v>42</v>
      </c>
      <c r="D131" s="35">
        <f t="shared" si="29"/>
        <v>42</v>
      </c>
      <c r="E131" s="39"/>
      <c r="F131" s="33"/>
      <c r="G131" s="33"/>
      <c r="H131" s="47" t="s">
        <v>157</v>
      </c>
    </row>
    <row r="132" spans="1:8" ht="12.75">
      <c r="A132" s="33">
        <v>74</v>
      </c>
      <c r="B132" s="33">
        <f t="shared" si="31"/>
        <v>0</v>
      </c>
      <c r="C132" s="34">
        <v>30</v>
      </c>
      <c r="D132" s="35">
        <f t="shared" si="29"/>
        <v>30</v>
      </c>
      <c r="E132" s="39"/>
      <c r="F132" s="33"/>
      <c r="G132" s="33"/>
      <c r="H132" s="47" t="s">
        <v>158</v>
      </c>
    </row>
    <row r="133" spans="1:8" ht="14.25">
      <c r="A133" s="33">
        <v>83</v>
      </c>
      <c r="B133" s="33">
        <f t="shared" si="31"/>
        <v>0</v>
      </c>
      <c r="C133" s="42">
        <v>20</v>
      </c>
      <c r="D133" s="42">
        <v>20</v>
      </c>
      <c r="E133" s="39"/>
      <c r="F133" s="33"/>
      <c r="G133" s="33"/>
      <c r="H133" s="47" t="s">
        <v>159</v>
      </c>
    </row>
    <row r="134" spans="1:8" ht="12.75" customHeight="1">
      <c r="A134" s="33" t="s">
        <v>160</v>
      </c>
      <c r="B134" s="33">
        <f t="shared" si="31"/>
        <v>0</v>
      </c>
      <c r="C134" s="34">
        <v>15</v>
      </c>
      <c r="D134" s="35">
        <f aca="true" t="shared" si="32" ref="D134:D137">C134*0.7</f>
        <v>10.5</v>
      </c>
      <c r="E134" s="39" t="s">
        <v>161</v>
      </c>
      <c r="F134" s="33">
        <f aca="true" t="shared" si="33" ref="F134:F163">-(C134-D134)/(C134/100)</f>
        <v>-30</v>
      </c>
      <c r="G134" s="33" t="s">
        <v>162</v>
      </c>
      <c r="H134" s="33" t="s">
        <v>163</v>
      </c>
    </row>
    <row r="135" spans="1:8" ht="12.75">
      <c r="A135" s="33" t="s">
        <v>164</v>
      </c>
      <c r="B135" s="33">
        <f t="shared" si="31"/>
        <v>0</v>
      </c>
      <c r="C135" s="34">
        <v>20</v>
      </c>
      <c r="D135" s="35">
        <f t="shared" si="32"/>
        <v>14</v>
      </c>
      <c r="E135" s="39" t="s">
        <v>161</v>
      </c>
      <c r="F135" s="33">
        <f t="shared" si="33"/>
        <v>-30</v>
      </c>
      <c r="G135" s="33" t="s">
        <v>162</v>
      </c>
      <c r="H135" s="33" t="s">
        <v>165</v>
      </c>
    </row>
    <row r="136" spans="1:8" ht="12.75">
      <c r="A136" s="33" t="s">
        <v>166</v>
      </c>
      <c r="B136" s="33">
        <f t="shared" si="31"/>
        <v>0</v>
      </c>
      <c r="C136" s="34">
        <v>20</v>
      </c>
      <c r="D136" s="35">
        <f t="shared" si="32"/>
        <v>14</v>
      </c>
      <c r="E136" s="39" t="s">
        <v>161</v>
      </c>
      <c r="F136" s="33">
        <f t="shared" si="33"/>
        <v>-30</v>
      </c>
      <c r="G136" s="33" t="s">
        <v>162</v>
      </c>
      <c r="H136" s="33" t="s">
        <v>167</v>
      </c>
    </row>
    <row r="137" spans="1:8" ht="12.75">
      <c r="A137" s="33" t="s">
        <v>168</v>
      </c>
      <c r="B137" s="33">
        <f t="shared" si="31"/>
        <v>0</v>
      </c>
      <c r="C137" s="34">
        <v>14</v>
      </c>
      <c r="D137" s="35">
        <f t="shared" si="32"/>
        <v>9.799999999999999</v>
      </c>
      <c r="E137" s="39" t="s">
        <v>161</v>
      </c>
      <c r="F137" s="33">
        <f t="shared" si="33"/>
        <v>-30.000000000000004</v>
      </c>
      <c r="G137" s="33" t="s">
        <v>162</v>
      </c>
      <c r="H137" s="33" t="s">
        <v>169</v>
      </c>
    </row>
    <row r="138" spans="1:8" ht="12.75">
      <c r="A138" s="33" t="s">
        <v>170</v>
      </c>
      <c r="B138" s="33">
        <f t="shared" si="31"/>
        <v>0</v>
      </c>
      <c r="C138" s="34">
        <v>30</v>
      </c>
      <c r="D138" s="35">
        <f aca="true" t="shared" si="34" ref="D138:D139">C138*0.8</f>
        <v>24</v>
      </c>
      <c r="E138" s="39" t="s">
        <v>161</v>
      </c>
      <c r="F138" s="33">
        <f t="shared" si="33"/>
        <v>-20</v>
      </c>
      <c r="G138" s="33" t="s">
        <v>162</v>
      </c>
      <c r="H138" s="33" t="s">
        <v>171</v>
      </c>
    </row>
    <row r="139" spans="1:8" ht="12.75" customHeight="1">
      <c r="A139" s="33" t="s">
        <v>172</v>
      </c>
      <c r="B139" s="33">
        <f t="shared" si="31"/>
        <v>0</v>
      </c>
      <c r="C139" s="34">
        <v>25</v>
      </c>
      <c r="D139" s="35">
        <f t="shared" si="34"/>
        <v>20</v>
      </c>
      <c r="E139" s="39" t="s">
        <v>161</v>
      </c>
      <c r="F139" s="33">
        <f t="shared" si="33"/>
        <v>-20</v>
      </c>
      <c r="G139" s="33" t="s">
        <v>162</v>
      </c>
      <c r="H139" s="33" t="s">
        <v>173</v>
      </c>
    </row>
    <row r="140" spans="1:8" ht="12.75" customHeight="1">
      <c r="A140" s="33" t="s">
        <v>174</v>
      </c>
      <c r="B140" s="33">
        <f t="shared" si="31"/>
        <v>0</v>
      </c>
      <c r="C140" s="34">
        <v>17</v>
      </c>
      <c r="D140" s="35">
        <f aca="true" t="shared" si="35" ref="D140:D142">C140*0.7</f>
        <v>11.899999999999999</v>
      </c>
      <c r="E140" s="39" t="s">
        <v>161</v>
      </c>
      <c r="F140" s="33">
        <f t="shared" si="33"/>
        <v>-30.000000000000007</v>
      </c>
      <c r="G140" s="33" t="s">
        <v>162</v>
      </c>
      <c r="H140" s="33" t="s">
        <v>175</v>
      </c>
    </row>
    <row r="141" spans="1:8" ht="12.75" customHeight="1">
      <c r="A141" s="33" t="s">
        <v>176</v>
      </c>
      <c r="B141" s="33">
        <f t="shared" si="31"/>
        <v>0</v>
      </c>
      <c r="C141" s="34">
        <v>17</v>
      </c>
      <c r="D141" s="35">
        <f t="shared" si="35"/>
        <v>11.899999999999999</v>
      </c>
      <c r="E141" s="39" t="s">
        <v>161</v>
      </c>
      <c r="F141" s="33">
        <f t="shared" si="33"/>
        <v>-30.000000000000007</v>
      </c>
      <c r="G141" s="33" t="s">
        <v>162</v>
      </c>
      <c r="H141" s="33" t="s">
        <v>177</v>
      </c>
    </row>
    <row r="142" spans="1:8" ht="12.75">
      <c r="A142" s="33" t="s">
        <v>178</v>
      </c>
      <c r="B142" s="33">
        <f t="shared" si="31"/>
        <v>0</v>
      </c>
      <c r="C142" s="34">
        <v>18</v>
      </c>
      <c r="D142" s="35">
        <f t="shared" si="35"/>
        <v>12.6</v>
      </c>
      <c r="E142" s="39" t="s">
        <v>161</v>
      </c>
      <c r="F142" s="33">
        <f t="shared" si="33"/>
        <v>-30.000000000000004</v>
      </c>
      <c r="G142" s="33" t="s">
        <v>162</v>
      </c>
      <c r="H142" s="33" t="s">
        <v>179</v>
      </c>
    </row>
    <row r="143" spans="1:8" ht="12.75" customHeight="1">
      <c r="A143" s="33" t="s">
        <v>180</v>
      </c>
      <c r="B143" s="33">
        <f t="shared" si="31"/>
        <v>0</v>
      </c>
      <c r="C143" s="34">
        <v>25</v>
      </c>
      <c r="D143" s="35">
        <f aca="true" t="shared" si="36" ref="D143:D145">C143*0.8</f>
        <v>20</v>
      </c>
      <c r="E143" s="39" t="s">
        <v>161</v>
      </c>
      <c r="F143" s="33">
        <f t="shared" si="33"/>
        <v>-20</v>
      </c>
      <c r="G143" s="33" t="s">
        <v>162</v>
      </c>
      <c r="H143" s="33" t="s">
        <v>181</v>
      </c>
    </row>
    <row r="144" spans="1:8" ht="12.75">
      <c r="A144" s="33" t="s">
        <v>182</v>
      </c>
      <c r="B144" s="33">
        <f t="shared" si="31"/>
        <v>0</v>
      </c>
      <c r="C144" s="34">
        <v>25</v>
      </c>
      <c r="D144" s="35">
        <f t="shared" si="36"/>
        <v>20</v>
      </c>
      <c r="E144" s="39" t="s">
        <v>161</v>
      </c>
      <c r="F144" s="33">
        <f t="shared" si="33"/>
        <v>-20</v>
      </c>
      <c r="G144" s="33" t="s">
        <v>162</v>
      </c>
      <c r="H144" s="33" t="s">
        <v>183</v>
      </c>
    </row>
    <row r="145" spans="1:8" ht="12.75" customHeight="1">
      <c r="A145" s="33" t="s">
        <v>184</v>
      </c>
      <c r="B145" s="33">
        <f t="shared" si="31"/>
        <v>0</v>
      </c>
      <c r="C145" s="34">
        <v>25</v>
      </c>
      <c r="D145" s="35">
        <f t="shared" si="36"/>
        <v>20</v>
      </c>
      <c r="E145" s="39" t="s">
        <v>161</v>
      </c>
      <c r="F145" s="33">
        <f t="shared" si="33"/>
        <v>-20</v>
      </c>
      <c r="G145" s="33" t="s">
        <v>162</v>
      </c>
      <c r="H145" s="33" t="s">
        <v>185</v>
      </c>
    </row>
    <row r="146" spans="1:8" ht="12.75" customHeight="1">
      <c r="A146" s="33" t="s">
        <v>186</v>
      </c>
      <c r="B146" s="33">
        <f t="shared" si="31"/>
        <v>0</v>
      </c>
      <c r="C146" s="34">
        <v>15</v>
      </c>
      <c r="D146" s="35">
        <f aca="true" t="shared" si="37" ref="D146:D153">C146*0.7</f>
        <v>10.5</v>
      </c>
      <c r="E146" s="39" t="s">
        <v>161</v>
      </c>
      <c r="F146" s="33">
        <f t="shared" si="33"/>
        <v>-30</v>
      </c>
      <c r="G146" s="33" t="s">
        <v>162</v>
      </c>
      <c r="H146" s="33" t="s">
        <v>187</v>
      </c>
    </row>
    <row r="147" spans="1:8" ht="12.75">
      <c r="A147" s="33" t="s">
        <v>188</v>
      </c>
      <c r="B147" s="33">
        <f t="shared" si="31"/>
        <v>0</v>
      </c>
      <c r="C147" s="34">
        <v>15</v>
      </c>
      <c r="D147" s="35">
        <f t="shared" si="37"/>
        <v>10.5</v>
      </c>
      <c r="E147" s="39" t="s">
        <v>161</v>
      </c>
      <c r="F147" s="33">
        <f t="shared" si="33"/>
        <v>-30</v>
      </c>
      <c r="G147" s="33" t="s">
        <v>162</v>
      </c>
      <c r="H147" s="33" t="s">
        <v>189</v>
      </c>
    </row>
    <row r="148" spans="1:8" ht="12.75" customHeight="1">
      <c r="A148" s="33" t="s">
        <v>190</v>
      </c>
      <c r="B148" s="33">
        <f t="shared" si="31"/>
        <v>0</v>
      </c>
      <c r="C148" s="34">
        <v>18</v>
      </c>
      <c r="D148" s="35">
        <f t="shared" si="37"/>
        <v>12.6</v>
      </c>
      <c r="E148" s="39" t="s">
        <v>161</v>
      </c>
      <c r="F148" s="33">
        <f t="shared" si="33"/>
        <v>-30.000000000000004</v>
      </c>
      <c r="G148" s="33" t="s">
        <v>162</v>
      </c>
      <c r="H148" s="33" t="s">
        <v>191</v>
      </c>
    </row>
    <row r="149" spans="1:8" ht="12.75">
      <c r="A149" s="33" t="s">
        <v>192</v>
      </c>
      <c r="B149" s="33">
        <f t="shared" si="31"/>
        <v>0</v>
      </c>
      <c r="C149" s="34">
        <v>20</v>
      </c>
      <c r="D149" s="35">
        <f t="shared" si="37"/>
        <v>14</v>
      </c>
      <c r="E149" s="39" t="s">
        <v>161</v>
      </c>
      <c r="F149" s="33">
        <f t="shared" si="33"/>
        <v>-30</v>
      </c>
      <c r="G149" s="33" t="s">
        <v>162</v>
      </c>
      <c r="H149" s="33" t="s">
        <v>193</v>
      </c>
    </row>
    <row r="150" spans="1:8" ht="12.75" customHeight="1">
      <c r="A150" s="33" t="s">
        <v>194</v>
      </c>
      <c r="B150" s="33">
        <f t="shared" si="31"/>
        <v>0</v>
      </c>
      <c r="C150" s="34">
        <v>15</v>
      </c>
      <c r="D150" s="35">
        <f t="shared" si="37"/>
        <v>10.5</v>
      </c>
      <c r="E150" s="39" t="s">
        <v>161</v>
      </c>
      <c r="F150" s="33">
        <f t="shared" si="33"/>
        <v>-30</v>
      </c>
      <c r="G150" s="33" t="s">
        <v>162</v>
      </c>
      <c r="H150" s="33" t="s">
        <v>195</v>
      </c>
    </row>
    <row r="151" spans="1:8" ht="12.75" customHeight="1">
      <c r="A151" s="33" t="s">
        <v>196</v>
      </c>
      <c r="B151" s="33">
        <f t="shared" si="31"/>
        <v>0</v>
      </c>
      <c r="C151" s="34">
        <v>20</v>
      </c>
      <c r="D151" s="35">
        <f t="shared" si="37"/>
        <v>14</v>
      </c>
      <c r="E151" s="39" t="s">
        <v>161</v>
      </c>
      <c r="F151" s="33">
        <f t="shared" si="33"/>
        <v>-30</v>
      </c>
      <c r="G151" s="33" t="s">
        <v>162</v>
      </c>
      <c r="H151" s="33" t="s">
        <v>197</v>
      </c>
    </row>
    <row r="152" spans="1:8" ht="12.75" customHeight="1">
      <c r="A152" s="33" t="s">
        <v>198</v>
      </c>
      <c r="B152" s="33">
        <f t="shared" si="31"/>
        <v>0</v>
      </c>
      <c r="C152" s="34">
        <v>18</v>
      </c>
      <c r="D152" s="35">
        <f t="shared" si="37"/>
        <v>12.6</v>
      </c>
      <c r="E152" s="39" t="s">
        <v>161</v>
      </c>
      <c r="F152" s="33">
        <f t="shared" si="33"/>
        <v>-30.000000000000004</v>
      </c>
      <c r="G152" s="33" t="s">
        <v>162</v>
      </c>
      <c r="H152" s="33" t="s">
        <v>199</v>
      </c>
    </row>
    <row r="153" spans="1:8" ht="12.75" customHeight="1">
      <c r="A153" s="33" t="s">
        <v>200</v>
      </c>
      <c r="B153" s="33">
        <f t="shared" si="31"/>
        <v>0</v>
      </c>
      <c r="C153" s="34">
        <v>20</v>
      </c>
      <c r="D153" s="35">
        <f t="shared" si="37"/>
        <v>14</v>
      </c>
      <c r="E153" s="39" t="s">
        <v>161</v>
      </c>
      <c r="F153" s="33">
        <f t="shared" si="33"/>
        <v>-30</v>
      </c>
      <c r="G153" s="33" t="s">
        <v>162</v>
      </c>
      <c r="H153" s="33" t="s">
        <v>201</v>
      </c>
    </row>
    <row r="154" spans="1:8" ht="12.75">
      <c r="A154" s="33" t="s">
        <v>202</v>
      </c>
      <c r="B154" s="33">
        <f t="shared" si="31"/>
        <v>0</v>
      </c>
      <c r="C154" s="34">
        <v>20</v>
      </c>
      <c r="D154" s="35">
        <f>C154*0.8</f>
        <v>16</v>
      </c>
      <c r="E154" s="39" t="s">
        <v>161</v>
      </c>
      <c r="F154" s="33">
        <f t="shared" si="33"/>
        <v>-20</v>
      </c>
      <c r="G154" s="33" t="s">
        <v>162</v>
      </c>
      <c r="H154" s="33" t="s">
        <v>203</v>
      </c>
    </row>
    <row r="155" spans="1:8" ht="12.75" customHeight="1">
      <c r="A155" s="33" t="s">
        <v>204</v>
      </c>
      <c r="B155" s="33">
        <f t="shared" si="31"/>
        <v>0</v>
      </c>
      <c r="C155" s="34">
        <v>20</v>
      </c>
      <c r="D155" s="35">
        <f aca="true" t="shared" si="38" ref="D155:D158">C155*0.7</f>
        <v>14</v>
      </c>
      <c r="E155" s="39" t="s">
        <v>161</v>
      </c>
      <c r="F155" s="33">
        <f t="shared" si="33"/>
        <v>-30</v>
      </c>
      <c r="G155" s="33" t="s">
        <v>162</v>
      </c>
      <c r="H155" s="33" t="s">
        <v>205</v>
      </c>
    </row>
    <row r="156" spans="1:8" ht="12.75" customHeight="1">
      <c r="A156" s="33" t="s">
        <v>206</v>
      </c>
      <c r="B156" s="33">
        <f t="shared" si="31"/>
        <v>0</v>
      </c>
      <c r="C156" s="34">
        <v>15</v>
      </c>
      <c r="D156" s="35">
        <f t="shared" si="38"/>
        <v>10.5</v>
      </c>
      <c r="E156" s="39" t="s">
        <v>161</v>
      </c>
      <c r="F156" s="33">
        <f t="shared" si="33"/>
        <v>-30</v>
      </c>
      <c r="G156" s="33" t="s">
        <v>162</v>
      </c>
      <c r="H156" s="33" t="s">
        <v>207</v>
      </c>
    </row>
    <row r="157" spans="1:8" ht="12.75">
      <c r="A157" s="33" t="s">
        <v>208</v>
      </c>
      <c r="B157" s="33">
        <f t="shared" si="31"/>
        <v>0</v>
      </c>
      <c r="C157" s="34">
        <v>20</v>
      </c>
      <c r="D157" s="35">
        <f t="shared" si="38"/>
        <v>14</v>
      </c>
      <c r="E157" s="39" t="s">
        <v>161</v>
      </c>
      <c r="F157" s="33">
        <f t="shared" si="33"/>
        <v>-30</v>
      </c>
      <c r="G157" s="33" t="s">
        <v>162</v>
      </c>
      <c r="H157" s="33" t="s">
        <v>209</v>
      </c>
    </row>
    <row r="158" spans="1:8" ht="12.75">
      <c r="A158" s="33" t="s">
        <v>210</v>
      </c>
      <c r="B158" s="33">
        <f t="shared" si="31"/>
        <v>0</v>
      </c>
      <c r="C158" s="34">
        <v>17</v>
      </c>
      <c r="D158" s="35">
        <f t="shared" si="38"/>
        <v>11.899999999999999</v>
      </c>
      <c r="E158" s="39" t="s">
        <v>161</v>
      </c>
      <c r="F158" s="33">
        <f t="shared" si="33"/>
        <v>-30.000000000000007</v>
      </c>
      <c r="G158" s="33" t="s">
        <v>162</v>
      </c>
      <c r="H158" s="33" t="s">
        <v>211</v>
      </c>
    </row>
    <row r="159" spans="1:8" ht="12.75">
      <c r="A159" s="33" t="s">
        <v>212</v>
      </c>
      <c r="B159" s="33">
        <f t="shared" si="31"/>
        <v>0</v>
      </c>
      <c r="C159" s="34">
        <v>25</v>
      </c>
      <c r="D159" s="35">
        <f>C159*0.8</f>
        <v>20</v>
      </c>
      <c r="E159" s="39" t="s">
        <v>161</v>
      </c>
      <c r="F159" s="33">
        <f t="shared" si="33"/>
        <v>-20</v>
      </c>
      <c r="G159" s="33" t="s">
        <v>162</v>
      </c>
      <c r="H159" s="33" t="s">
        <v>213</v>
      </c>
    </row>
    <row r="160" spans="1:8" ht="12.75">
      <c r="A160" s="33" t="s">
        <v>214</v>
      </c>
      <c r="B160" s="33">
        <f t="shared" si="31"/>
        <v>0</v>
      </c>
      <c r="C160" s="34">
        <v>12</v>
      </c>
      <c r="D160" s="35">
        <f aca="true" t="shared" si="39" ref="D160:D163">C160*0.7</f>
        <v>8.399999999999999</v>
      </c>
      <c r="E160" s="39" t="s">
        <v>161</v>
      </c>
      <c r="F160" s="33">
        <f t="shared" si="33"/>
        <v>-30.000000000000014</v>
      </c>
      <c r="G160" s="33" t="s">
        <v>162</v>
      </c>
      <c r="H160" s="33" t="s">
        <v>215</v>
      </c>
    </row>
    <row r="161" spans="1:8" ht="12.75">
      <c r="A161" s="33" t="s">
        <v>216</v>
      </c>
      <c r="B161" s="33">
        <f t="shared" si="31"/>
        <v>0</v>
      </c>
      <c r="C161" s="34">
        <v>12</v>
      </c>
      <c r="D161" s="35">
        <f t="shared" si="39"/>
        <v>8.399999999999999</v>
      </c>
      <c r="E161" s="39" t="s">
        <v>161</v>
      </c>
      <c r="F161" s="33">
        <f t="shared" si="33"/>
        <v>-30.000000000000014</v>
      </c>
      <c r="G161" s="33" t="s">
        <v>162</v>
      </c>
      <c r="H161" s="33" t="s">
        <v>217</v>
      </c>
    </row>
    <row r="162" spans="1:8" ht="15" customHeight="1">
      <c r="A162" s="33" t="s">
        <v>218</v>
      </c>
      <c r="B162" s="33">
        <f t="shared" si="31"/>
        <v>0</v>
      </c>
      <c r="C162" s="34">
        <v>12</v>
      </c>
      <c r="D162" s="35">
        <f t="shared" si="39"/>
        <v>8.399999999999999</v>
      </c>
      <c r="E162" s="39" t="s">
        <v>161</v>
      </c>
      <c r="F162" s="33">
        <f t="shared" si="33"/>
        <v>-30.000000000000014</v>
      </c>
      <c r="G162" s="33" t="s">
        <v>162</v>
      </c>
      <c r="H162" s="33" t="s">
        <v>219</v>
      </c>
    </row>
    <row r="163" spans="1:8" ht="12.75" customHeight="1">
      <c r="A163" s="33" t="s">
        <v>220</v>
      </c>
      <c r="B163" s="33">
        <f t="shared" si="31"/>
        <v>0</v>
      </c>
      <c r="C163" s="34">
        <v>14</v>
      </c>
      <c r="D163" s="35">
        <f t="shared" si="39"/>
        <v>9.799999999999999</v>
      </c>
      <c r="E163" s="39" t="s">
        <v>161</v>
      </c>
      <c r="F163" s="33">
        <f t="shared" si="33"/>
        <v>-30.000000000000004</v>
      </c>
      <c r="G163" s="33" t="s">
        <v>162</v>
      </c>
      <c r="H163" s="33" t="s">
        <v>221</v>
      </c>
    </row>
    <row r="164" spans="1:8" ht="12.75" customHeight="1">
      <c r="A164" s="33" t="s">
        <v>222</v>
      </c>
      <c r="B164" s="33">
        <f t="shared" si="31"/>
        <v>0</v>
      </c>
      <c r="C164" s="34">
        <v>20</v>
      </c>
      <c r="D164" s="35">
        <f>C164*1</f>
        <v>20</v>
      </c>
      <c r="E164" s="39"/>
      <c r="F164" s="33"/>
      <c r="G164" s="33"/>
      <c r="H164" s="33" t="s">
        <v>223</v>
      </c>
    </row>
    <row r="165" spans="1:8" ht="12.75" customHeight="1">
      <c r="A165" s="33" t="s">
        <v>224</v>
      </c>
      <c r="B165" s="33">
        <f t="shared" si="31"/>
        <v>0</v>
      </c>
      <c r="C165" s="34">
        <v>17</v>
      </c>
      <c r="D165" s="35">
        <f aca="true" t="shared" si="40" ref="D165:D171">C165*0.7</f>
        <v>11.899999999999999</v>
      </c>
      <c r="E165" s="39" t="s">
        <v>161</v>
      </c>
      <c r="F165" s="33">
        <f aca="true" t="shared" si="41" ref="F165:F171">-(C165-D165)/(C165/100)</f>
        <v>-30.000000000000007</v>
      </c>
      <c r="G165" s="33" t="s">
        <v>162</v>
      </c>
      <c r="H165" s="33" t="s">
        <v>225</v>
      </c>
    </row>
    <row r="166" spans="1:8" ht="12.75">
      <c r="A166" s="33" t="s">
        <v>226</v>
      </c>
      <c r="B166" s="33">
        <f t="shared" si="31"/>
        <v>0</v>
      </c>
      <c r="C166" s="34">
        <v>17</v>
      </c>
      <c r="D166" s="35">
        <f t="shared" si="40"/>
        <v>11.899999999999999</v>
      </c>
      <c r="E166" s="39" t="s">
        <v>161</v>
      </c>
      <c r="F166" s="33">
        <f t="shared" si="41"/>
        <v>-30.000000000000007</v>
      </c>
      <c r="G166" s="33" t="s">
        <v>162</v>
      </c>
      <c r="H166" s="33" t="s">
        <v>227</v>
      </c>
    </row>
    <row r="167" spans="1:8" ht="12.75" customHeight="1">
      <c r="A167" s="33" t="s">
        <v>228</v>
      </c>
      <c r="B167" s="33">
        <f t="shared" si="31"/>
        <v>0</v>
      </c>
      <c r="C167" s="34">
        <v>17</v>
      </c>
      <c r="D167" s="35">
        <f t="shared" si="40"/>
        <v>11.899999999999999</v>
      </c>
      <c r="E167" s="39" t="s">
        <v>161</v>
      </c>
      <c r="F167" s="33">
        <f t="shared" si="41"/>
        <v>-30.000000000000007</v>
      </c>
      <c r="G167" s="33" t="s">
        <v>162</v>
      </c>
      <c r="H167" s="33" t="s">
        <v>229</v>
      </c>
    </row>
    <row r="168" spans="1:8" ht="12.75">
      <c r="A168" s="33" t="s">
        <v>230</v>
      </c>
      <c r="B168" s="33">
        <f t="shared" si="31"/>
        <v>0</v>
      </c>
      <c r="C168" s="34">
        <v>18</v>
      </c>
      <c r="D168" s="35">
        <f t="shared" si="40"/>
        <v>12.6</v>
      </c>
      <c r="E168" s="39" t="s">
        <v>161</v>
      </c>
      <c r="F168" s="33">
        <f t="shared" si="41"/>
        <v>-30.000000000000004</v>
      </c>
      <c r="G168" s="33" t="s">
        <v>162</v>
      </c>
      <c r="H168" s="33" t="s">
        <v>231</v>
      </c>
    </row>
    <row r="169" spans="1:8" ht="12.75" customHeight="1">
      <c r="A169" s="33" t="s">
        <v>232</v>
      </c>
      <c r="B169" s="33">
        <f t="shared" si="31"/>
        <v>0</v>
      </c>
      <c r="C169" s="34">
        <v>22</v>
      </c>
      <c r="D169" s="35">
        <f t="shared" si="40"/>
        <v>15.399999999999999</v>
      </c>
      <c r="E169" s="39" t="s">
        <v>161</v>
      </c>
      <c r="F169" s="33">
        <f t="shared" si="41"/>
        <v>-30.000000000000007</v>
      </c>
      <c r="G169" s="33" t="s">
        <v>162</v>
      </c>
      <c r="H169" s="33" t="s">
        <v>233</v>
      </c>
    </row>
    <row r="170" spans="1:8" ht="12.75" customHeight="1">
      <c r="A170" s="33" t="s">
        <v>234</v>
      </c>
      <c r="B170" s="33">
        <f t="shared" si="31"/>
        <v>0</v>
      </c>
      <c r="C170" s="34">
        <v>12</v>
      </c>
      <c r="D170" s="35">
        <f t="shared" si="40"/>
        <v>8.399999999999999</v>
      </c>
      <c r="E170" s="39" t="s">
        <v>161</v>
      </c>
      <c r="F170" s="33">
        <f t="shared" si="41"/>
        <v>-30.000000000000014</v>
      </c>
      <c r="G170" s="33" t="s">
        <v>162</v>
      </c>
      <c r="H170" s="33" t="s">
        <v>235</v>
      </c>
    </row>
    <row r="171" spans="1:8" ht="12.75" customHeight="1">
      <c r="A171" s="33" t="s">
        <v>236</v>
      </c>
      <c r="B171" s="33">
        <f t="shared" si="31"/>
        <v>0</v>
      </c>
      <c r="C171" s="34">
        <v>18</v>
      </c>
      <c r="D171" s="35">
        <f t="shared" si="40"/>
        <v>12.6</v>
      </c>
      <c r="E171" s="39" t="s">
        <v>161</v>
      </c>
      <c r="F171" s="33">
        <f t="shared" si="41"/>
        <v>-30.000000000000004</v>
      </c>
      <c r="G171" s="33" t="s">
        <v>162</v>
      </c>
      <c r="H171" s="33" t="s">
        <v>237</v>
      </c>
    </row>
    <row r="172" spans="1:8" ht="12.75" customHeight="1">
      <c r="A172" s="33" t="s">
        <v>238</v>
      </c>
      <c r="B172" s="33">
        <f t="shared" si="31"/>
        <v>0</v>
      </c>
      <c r="C172" s="34">
        <v>30</v>
      </c>
      <c r="D172" s="35">
        <f>C172*1</f>
        <v>30</v>
      </c>
      <c r="E172" s="39"/>
      <c r="F172" s="33"/>
      <c r="G172" s="33"/>
      <c r="H172" s="33" t="s">
        <v>239</v>
      </c>
    </row>
    <row r="173" spans="1:8" ht="12.75">
      <c r="A173" s="33" t="s">
        <v>240</v>
      </c>
      <c r="B173" s="33">
        <f t="shared" si="31"/>
        <v>0</v>
      </c>
      <c r="C173" s="34">
        <v>24</v>
      </c>
      <c r="D173" s="35">
        <f>C173*0.8</f>
        <v>19.200000000000003</v>
      </c>
      <c r="E173" s="39" t="s">
        <v>161</v>
      </c>
      <c r="F173" s="33">
        <f aca="true" t="shared" si="42" ref="F173:F175">-(C173-D173)/(C173/100)</f>
        <v>-19.99999999999999</v>
      </c>
      <c r="G173" s="33" t="s">
        <v>162</v>
      </c>
      <c r="H173" s="33" t="s">
        <v>241</v>
      </c>
    </row>
    <row r="174" spans="1:8" ht="15" customHeight="1">
      <c r="A174" s="33" t="s">
        <v>242</v>
      </c>
      <c r="B174" s="33">
        <f t="shared" si="31"/>
        <v>0</v>
      </c>
      <c r="C174" s="34">
        <v>15</v>
      </c>
      <c r="D174" s="35">
        <f aca="true" t="shared" si="43" ref="D174:D175">C174*0.7</f>
        <v>10.5</v>
      </c>
      <c r="E174" s="39" t="s">
        <v>161</v>
      </c>
      <c r="F174" s="33">
        <f t="shared" si="42"/>
        <v>-30</v>
      </c>
      <c r="G174" s="33" t="s">
        <v>162</v>
      </c>
      <c r="H174" s="33" t="s">
        <v>243</v>
      </c>
    </row>
    <row r="175" spans="1:8" ht="12.75" customHeight="1">
      <c r="A175" s="33" t="s">
        <v>244</v>
      </c>
      <c r="B175" s="33">
        <f t="shared" si="31"/>
        <v>0</v>
      </c>
      <c r="C175" s="34">
        <v>22</v>
      </c>
      <c r="D175" s="35">
        <f t="shared" si="43"/>
        <v>15.399999999999999</v>
      </c>
      <c r="E175" s="39" t="s">
        <v>161</v>
      </c>
      <c r="F175" s="33">
        <f t="shared" si="42"/>
        <v>-30.000000000000007</v>
      </c>
      <c r="G175" s="33" t="s">
        <v>162</v>
      </c>
      <c r="H175" s="33" t="s">
        <v>245</v>
      </c>
    </row>
    <row r="176" spans="1:8" ht="12.75">
      <c r="A176" s="33" t="s">
        <v>246</v>
      </c>
      <c r="B176" s="33">
        <f t="shared" si="31"/>
        <v>0</v>
      </c>
      <c r="C176" s="34">
        <v>25</v>
      </c>
      <c r="D176" s="35">
        <f>C176*1</f>
        <v>25</v>
      </c>
      <c r="E176" s="39"/>
      <c r="F176" s="33"/>
      <c r="G176" s="33"/>
      <c r="H176" s="33" t="s">
        <v>247</v>
      </c>
    </row>
    <row r="177" spans="1:8" ht="12.75">
      <c r="A177" s="33" t="s">
        <v>248</v>
      </c>
      <c r="B177" s="33">
        <f t="shared" si="31"/>
        <v>0</v>
      </c>
      <c r="C177" s="34">
        <v>20</v>
      </c>
      <c r="D177" s="35">
        <f>C177*0.7</f>
        <v>14</v>
      </c>
      <c r="E177" s="39" t="s">
        <v>161</v>
      </c>
      <c r="F177" s="33">
        <f aca="true" t="shared" si="44" ref="F177:F184">-(C177-D177)/(C177/100)</f>
        <v>-30</v>
      </c>
      <c r="G177" s="33" t="s">
        <v>162</v>
      </c>
      <c r="H177" s="33" t="s">
        <v>249</v>
      </c>
    </row>
    <row r="178" spans="1:8" ht="12.75" customHeight="1">
      <c r="A178" s="33" t="s">
        <v>250</v>
      </c>
      <c r="B178" s="33">
        <f t="shared" si="31"/>
        <v>0</v>
      </c>
      <c r="C178" s="34">
        <v>20</v>
      </c>
      <c r="D178" s="35">
        <f aca="true" t="shared" si="45" ref="D178:D179">C178*0.8</f>
        <v>16</v>
      </c>
      <c r="E178" s="39" t="s">
        <v>161</v>
      </c>
      <c r="F178" s="33">
        <f t="shared" si="44"/>
        <v>-20</v>
      </c>
      <c r="G178" s="33" t="s">
        <v>162</v>
      </c>
      <c r="H178" s="33" t="s">
        <v>251</v>
      </c>
    </row>
    <row r="179" spans="1:8" ht="12.75">
      <c r="A179" s="33" t="s">
        <v>252</v>
      </c>
      <c r="B179" s="33">
        <f t="shared" si="31"/>
        <v>0</v>
      </c>
      <c r="C179" s="34">
        <v>22</v>
      </c>
      <c r="D179" s="35">
        <f t="shared" si="45"/>
        <v>17.6</v>
      </c>
      <c r="E179" s="39" t="s">
        <v>161</v>
      </c>
      <c r="F179" s="33">
        <f t="shared" si="44"/>
        <v>-19.999999999999993</v>
      </c>
      <c r="G179" s="33" t="s">
        <v>162</v>
      </c>
      <c r="H179" s="33" t="s">
        <v>253</v>
      </c>
    </row>
    <row r="180" spans="1:8" ht="12.75">
      <c r="A180" s="33" t="s">
        <v>254</v>
      </c>
      <c r="B180" s="33">
        <f t="shared" si="31"/>
        <v>0</v>
      </c>
      <c r="C180" s="34">
        <v>24</v>
      </c>
      <c r="D180" s="35">
        <f>C180*0.7</f>
        <v>16.799999999999997</v>
      </c>
      <c r="E180" s="39" t="s">
        <v>161</v>
      </c>
      <c r="F180" s="33">
        <f t="shared" si="44"/>
        <v>-30.000000000000014</v>
      </c>
      <c r="G180" s="33" t="s">
        <v>162</v>
      </c>
      <c r="H180" s="33" t="s">
        <v>255</v>
      </c>
    </row>
    <row r="181" spans="1:8" ht="12.75" customHeight="1">
      <c r="A181" s="33" t="s">
        <v>256</v>
      </c>
      <c r="B181" s="33">
        <f t="shared" si="31"/>
        <v>0</v>
      </c>
      <c r="C181" s="34">
        <v>30</v>
      </c>
      <c r="D181" s="35">
        <f aca="true" t="shared" si="46" ref="D181:D183">C181*0.8</f>
        <v>24</v>
      </c>
      <c r="E181" s="39" t="s">
        <v>161</v>
      </c>
      <c r="F181" s="33">
        <f t="shared" si="44"/>
        <v>-20</v>
      </c>
      <c r="G181" s="33" t="s">
        <v>162</v>
      </c>
      <c r="H181" s="33" t="s">
        <v>257</v>
      </c>
    </row>
    <row r="182" spans="1:8" ht="12.75" customHeight="1">
      <c r="A182" s="33" t="s">
        <v>258</v>
      </c>
      <c r="B182" s="33">
        <f t="shared" si="31"/>
        <v>0</v>
      </c>
      <c r="C182" s="34">
        <v>15</v>
      </c>
      <c r="D182" s="35">
        <f t="shared" si="46"/>
        <v>12</v>
      </c>
      <c r="E182" s="39" t="s">
        <v>161</v>
      </c>
      <c r="F182" s="33">
        <f t="shared" si="44"/>
        <v>-20</v>
      </c>
      <c r="G182" s="33" t="s">
        <v>162</v>
      </c>
      <c r="H182" s="33" t="s">
        <v>259</v>
      </c>
    </row>
    <row r="183" spans="1:8" ht="15" customHeight="1">
      <c r="A183" s="33" t="s">
        <v>260</v>
      </c>
      <c r="B183" s="33">
        <f t="shared" si="31"/>
        <v>0</v>
      </c>
      <c r="C183" s="34">
        <v>20</v>
      </c>
      <c r="D183" s="35">
        <f t="shared" si="46"/>
        <v>16</v>
      </c>
      <c r="E183" s="39" t="s">
        <v>161</v>
      </c>
      <c r="F183" s="33">
        <f t="shared" si="44"/>
        <v>-20</v>
      </c>
      <c r="G183" s="33" t="s">
        <v>162</v>
      </c>
      <c r="H183" s="33" t="s">
        <v>261</v>
      </c>
    </row>
    <row r="184" spans="1:8" ht="15" customHeight="1">
      <c r="A184" s="33" t="s">
        <v>262</v>
      </c>
      <c r="B184" s="33">
        <f t="shared" si="31"/>
        <v>0</v>
      </c>
      <c r="C184" s="34">
        <v>15</v>
      </c>
      <c r="D184" s="35">
        <f>C184*0.7</f>
        <v>10.5</v>
      </c>
      <c r="E184" s="39" t="s">
        <v>161</v>
      </c>
      <c r="F184" s="33">
        <f t="shared" si="44"/>
        <v>-30</v>
      </c>
      <c r="G184" s="33" t="s">
        <v>162</v>
      </c>
      <c r="H184" s="33" t="s">
        <v>263</v>
      </c>
    </row>
    <row r="185" spans="1:8" ht="15" customHeight="1">
      <c r="A185" s="45" t="s">
        <v>264</v>
      </c>
      <c r="B185" s="33">
        <f t="shared" si="31"/>
        <v>0</v>
      </c>
      <c r="C185" s="44">
        <v>30</v>
      </c>
      <c r="D185" s="44">
        <v>30</v>
      </c>
      <c r="E185" s="39"/>
      <c r="F185" s="33"/>
      <c r="G185" s="33"/>
      <c r="H185" s="45" t="s">
        <v>265</v>
      </c>
    </row>
    <row r="186" spans="1:8" ht="12.75" customHeight="1">
      <c r="A186" s="33" t="s">
        <v>266</v>
      </c>
      <c r="B186" s="33">
        <f t="shared" si="31"/>
        <v>0</v>
      </c>
      <c r="C186" s="34">
        <v>20</v>
      </c>
      <c r="D186" s="35">
        <f>C186*0.7</f>
        <v>14</v>
      </c>
      <c r="E186" s="39" t="s">
        <v>161</v>
      </c>
      <c r="F186" s="33">
        <f aca="true" t="shared" si="47" ref="F186:F214">-(C186-D186)/(C186/100)</f>
        <v>-30</v>
      </c>
      <c r="G186" s="33" t="s">
        <v>162</v>
      </c>
      <c r="H186" s="33" t="s">
        <v>267</v>
      </c>
    </row>
    <row r="187" spans="1:8" ht="12.75">
      <c r="A187" s="33" t="s">
        <v>268</v>
      </c>
      <c r="B187" s="33">
        <f t="shared" si="31"/>
        <v>0</v>
      </c>
      <c r="C187" s="34">
        <v>24</v>
      </c>
      <c r="D187" s="35">
        <f>C187*0.8</f>
        <v>19.200000000000003</v>
      </c>
      <c r="E187" s="39" t="s">
        <v>161</v>
      </c>
      <c r="F187" s="33">
        <f t="shared" si="47"/>
        <v>-19.99999999999999</v>
      </c>
      <c r="G187" s="33" t="s">
        <v>162</v>
      </c>
      <c r="H187" s="33" t="s">
        <v>269</v>
      </c>
    </row>
    <row r="188" spans="1:8" ht="12.75" customHeight="1">
      <c r="A188" s="33" t="s">
        <v>270</v>
      </c>
      <c r="B188" s="33">
        <f t="shared" si="31"/>
        <v>0</v>
      </c>
      <c r="C188" s="34">
        <v>17</v>
      </c>
      <c r="D188" s="35">
        <f>C188*0.7</f>
        <v>11.899999999999999</v>
      </c>
      <c r="E188" s="39" t="s">
        <v>161</v>
      </c>
      <c r="F188" s="33">
        <f t="shared" si="47"/>
        <v>-30.000000000000007</v>
      </c>
      <c r="G188" s="33" t="s">
        <v>162</v>
      </c>
      <c r="H188" s="33" t="s">
        <v>271</v>
      </c>
    </row>
    <row r="189" spans="1:8" ht="12.75" customHeight="1">
      <c r="A189" s="33" t="s">
        <v>272</v>
      </c>
      <c r="B189" s="33">
        <f t="shared" si="31"/>
        <v>0</v>
      </c>
      <c r="C189" s="34">
        <v>25</v>
      </c>
      <c r="D189" s="35">
        <f>C189*0.8</f>
        <v>20</v>
      </c>
      <c r="E189" s="39" t="s">
        <v>161</v>
      </c>
      <c r="F189" s="33">
        <f t="shared" si="47"/>
        <v>-20</v>
      </c>
      <c r="G189" s="33" t="s">
        <v>162</v>
      </c>
      <c r="H189" s="33" t="s">
        <v>273</v>
      </c>
    </row>
    <row r="190" spans="1:8" ht="12.75">
      <c r="A190" s="33" t="s">
        <v>274</v>
      </c>
      <c r="B190" s="33">
        <f t="shared" si="31"/>
        <v>0</v>
      </c>
      <c r="C190" s="34">
        <v>35</v>
      </c>
      <c r="D190" s="35">
        <f>C190*0.9</f>
        <v>31.5</v>
      </c>
      <c r="E190" s="39" t="s">
        <v>161</v>
      </c>
      <c r="F190" s="33">
        <f t="shared" si="47"/>
        <v>-10</v>
      </c>
      <c r="G190" s="33" t="s">
        <v>162</v>
      </c>
      <c r="H190" s="33" t="s">
        <v>275</v>
      </c>
    </row>
    <row r="191" spans="1:8" ht="12.75">
      <c r="A191" s="33" t="s">
        <v>276</v>
      </c>
      <c r="B191" s="33">
        <f t="shared" si="31"/>
        <v>0</v>
      </c>
      <c r="C191" s="34">
        <v>25</v>
      </c>
      <c r="D191" s="35">
        <f aca="true" t="shared" si="48" ref="D191:D194">C191*0.8</f>
        <v>20</v>
      </c>
      <c r="E191" s="39" t="s">
        <v>161</v>
      </c>
      <c r="F191" s="33">
        <f t="shared" si="47"/>
        <v>-20</v>
      </c>
      <c r="G191" s="33" t="s">
        <v>162</v>
      </c>
      <c r="H191" s="33" t="s">
        <v>277</v>
      </c>
    </row>
    <row r="192" spans="1:8" ht="12.75">
      <c r="A192" s="33" t="s">
        <v>278</v>
      </c>
      <c r="B192" s="33">
        <f t="shared" si="31"/>
        <v>0</v>
      </c>
      <c r="C192" s="34">
        <v>25</v>
      </c>
      <c r="D192" s="35">
        <f t="shared" si="48"/>
        <v>20</v>
      </c>
      <c r="E192" s="39" t="s">
        <v>161</v>
      </c>
      <c r="F192" s="33">
        <f t="shared" si="47"/>
        <v>-20</v>
      </c>
      <c r="G192" s="33" t="s">
        <v>162</v>
      </c>
      <c r="H192" s="33" t="s">
        <v>279</v>
      </c>
    </row>
    <row r="193" spans="1:8" ht="12.75">
      <c r="A193" s="33" t="s">
        <v>280</v>
      </c>
      <c r="B193" s="33">
        <f t="shared" si="31"/>
        <v>0</v>
      </c>
      <c r="C193" s="34">
        <v>25</v>
      </c>
      <c r="D193" s="35">
        <f t="shared" si="48"/>
        <v>20</v>
      </c>
      <c r="E193" s="39" t="s">
        <v>161</v>
      </c>
      <c r="F193" s="33">
        <f t="shared" si="47"/>
        <v>-20</v>
      </c>
      <c r="G193" s="33" t="s">
        <v>162</v>
      </c>
      <c r="H193" s="33" t="s">
        <v>281</v>
      </c>
    </row>
    <row r="194" spans="1:8" ht="12.75" customHeight="1">
      <c r="A194" s="33" t="s">
        <v>282</v>
      </c>
      <c r="B194" s="33">
        <f t="shared" si="31"/>
        <v>0</v>
      </c>
      <c r="C194" s="34">
        <v>25</v>
      </c>
      <c r="D194" s="35">
        <f t="shared" si="48"/>
        <v>20</v>
      </c>
      <c r="E194" s="39" t="s">
        <v>161</v>
      </c>
      <c r="F194" s="33">
        <f t="shared" si="47"/>
        <v>-20</v>
      </c>
      <c r="G194" s="33" t="s">
        <v>162</v>
      </c>
      <c r="H194" s="33" t="s">
        <v>283</v>
      </c>
    </row>
    <row r="195" spans="1:8" ht="12.75" customHeight="1">
      <c r="A195" s="33" t="s">
        <v>284</v>
      </c>
      <c r="B195" s="33">
        <f t="shared" si="31"/>
        <v>0</v>
      </c>
      <c r="C195" s="34">
        <v>30</v>
      </c>
      <c r="D195" s="35">
        <f>C195*0.9</f>
        <v>27</v>
      </c>
      <c r="E195" s="39" t="s">
        <v>161</v>
      </c>
      <c r="F195" s="33">
        <f t="shared" si="47"/>
        <v>-10</v>
      </c>
      <c r="G195" s="33" t="s">
        <v>162</v>
      </c>
      <c r="H195" s="33" t="s">
        <v>285</v>
      </c>
    </row>
    <row r="196" spans="1:8" ht="12.75">
      <c r="A196" s="46" t="s">
        <v>286</v>
      </c>
      <c r="B196" s="33">
        <f t="shared" si="31"/>
        <v>0</v>
      </c>
      <c r="C196" s="34">
        <v>22</v>
      </c>
      <c r="D196" s="35">
        <f aca="true" t="shared" si="49" ref="D196:D198">C196*0.7</f>
        <v>15.399999999999999</v>
      </c>
      <c r="E196" s="39" t="s">
        <v>161</v>
      </c>
      <c r="F196" s="33">
        <f t="shared" si="47"/>
        <v>-30.000000000000007</v>
      </c>
      <c r="G196" s="33" t="s">
        <v>162</v>
      </c>
      <c r="H196" s="33" t="s">
        <v>287</v>
      </c>
    </row>
    <row r="197" spans="1:8" ht="12.75">
      <c r="A197" s="33" t="s">
        <v>288</v>
      </c>
      <c r="B197" s="33">
        <f t="shared" si="31"/>
        <v>0</v>
      </c>
      <c r="C197" s="34">
        <v>18</v>
      </c>
      <c r="D197" s="35">
        <f t="shared" si="49"/>
        <v>12.6</v>
      </c>
      <c r="E197" s="39" t="s">
        <v>161</v>
      </c>
      <c r="F197" s="33">
        <f t="shared" si="47"/>
        <v>-30.000000000000004</v>
      </c>
      <c r="G197" s="33" t="s">
        <v>162</v>
      </c>
      <c r="H197" s="33" t="s">
        <v>289</v>
      </c>
    </row>
    <row r="198" spans="1:8" ht="12.75">
      <c r="A198" s="33" t="s">
        <v>290</v>
      </c>
      <c r="B198" s="33">
        <f t="shared" si="31"/>
        <v>0</v>
      </c>
      <c r="C198" s="34">
        <v>18</v>
      </c>
      <c r="D198" s="35">
        <f t="shared" si="49"/>
        <v>12.6</v>
      </c>
      <c r="E198" s="39" t="s">
        <v>161</v>
      </c>
      <c r="F198" s="33">
        <f t="shared" si="47"/>
        <v>-30.000000000000004</v>
      </c>
      <c r="G198" s="33" t="s">
        <v>162</v>
      </c>
      <c r="H198" s="33" t="s">
        <v>291</v>
      </c>
    </row>
    <row r="199" spans="1:8" ht="12.75" customHeight="1">
      <c r="A199" s="33" t="s">
        <v>292</v>
      </c>
      <c r="B199" s="33">
        <f t="shared" si="31"/>
        <v>0</v>
      </c>
      <c r="C199" s="34">
        <v>22</v>
      </c>
      <c r="D199" s="35">
        <f aca="true" t="shared" si="50" ref="D199:D202">C199*0.8</f>
        <v>17.6</v>
      </c>
      <c r="E199" s="39" t="s">
        <v>161</v>
      </c>
      <c r="F199" s="33">
        <f t="shared" si="47"/>
        <v>-19.999999999999993</v>
      </c>
      <c r="G199" s="33" t="s">
        <v>162</v>
      </c>
      <c r="H199" s="33" t="s">
        <v>293</v>
      </c>
    </row>
    <row r="200" spans="1:8" ht="12.75" customHeight="1">
      <c r="A200" s="33" t="s">
        <v>294</v>
      </c>
      <c r="B200" s="33">
        <f t="shared" si="31"/>
        <v>0</v>
      </c>
      <c r="C200" s="34">
        <v>27</v>
      </c>
      <c r="D200" s="35">
        <f t="shared" si="50"/>
        <v>21.6</v>
      </c>
      <c r="E200" s="39" t="s">
        <v>161</v>
      </c>
      <c r="F200" s="33">
        <f t="shared" si="47"/>
        <v>-19.999999999999993</v>
      </c>
      <c r="G200" s="33" t="s">
        <v>162</v>
      </c>
      <c r="H200" s="33" t="s">
        <v>295</v>
      </c>
    </row>
    <row r="201" spans="1:8" ht="12.75" customHeight="1">
      <c r="A201" s="33" t="s">
        <v>296</v>
      </c>
      <c r="B201" s="33">
        <f t="shared" si="31"/>
        <v>0</v>
      </c>
      <c r="C201" s="34">
        <v>22</v>
      </c>
      <c r="D201" s="35">
        <f t="shared" si="50"/>
        <v>17.6</v>
      </c>
      <c r="E201" s="39" t="s">
        <v>161</v>
      </c>
      <c r="F201" s="33">
        <f t="shared" si="47"/>
        <v>-19.999999999999993</v>
      </c>
      <c r="G201" s="33" t="s">
        <v>162</v>
      </c>
      <c r="H201" s="33" t="s">
        <v>297</v>
      </c>
    </row>
    <row r="202" spans="1:8" ht="12.75">
      <c r="A202" s="33" t="s">
        <v>298</v>
      </c>
      <c r="B202" s="33">
        <f t="shared" si="31"/>
        <v>0</v>
      </c>
      <c r="C202" s="34">
        <v>28</v>
      </c>
      <c r="D202" s="35">
        <f t="shared" si="50"/>
        <v>22.400000000000002</v>
      </c>
      <c r="E202" s="39" t="s">
        <v>161</v>
      </c>
      <c r="F202" s="33">
        <f t="shared" si="47"/>
        <v>-19.99999999999999</v>
      </c>
      <c r="G202" s="33" t="s">
        <v>162</v>
      </c>
      <c r="H202" s="33" t="s">
        <v>299</v>
      </c>
    </row>
    <row r="203" spans="1:8" ht="12.75">
      <c r="A203" s="33" t="s">
        <v>300</v>
      </c>
      <c r="B203" s="33">
        <f t="shared" si="31"/>
        <v>0</v>
      </c>
      <c r="C203" s="34">
        <v>35</v>
      </c>
      <c r="D203" s="35">
        <f aca="true" t="shared" si="51" ref="D203:D205">C203*0.9</f>
        <v>31.5</v>
      </c>
      <c r="E203" s="39" t="s">
        <v>161</v>
      </c>
      <c r="F203" s="33">
        <f t="shared" si="47"/>
        <v>-10</v>
      </c>
      <c r="G203" s="33" t="s">
        <v>162</v>
      </c>
      <c r="H203" s="33" t="s">
        <v>301</v>
      </c>
    </row>
    <row r="204" spans="1:8" ht="15" customHeight="1">
      <c r="A204" s="33" t="s">
        <v>302</v>
      </c>
      <c r="B204" s="33">
        <f t="shared" si="31"/>
        <v>0</v>
      </c>
      <c r="C204" s="34">
        <v>40</v>
      </c>
      <c r="D204" s="35">
        <f t="shared" si="51"/>
        <v>36</v>
      </c>
      <c r="E204" s="39" t="s">
        <v>161</v>
      </c>
      <c r="F204" s="33">
        <f t="shared" si="47"/>
        <v>-10</v>
      </c>
      <c r="G204" s="33" t="s">
        <v>162</v>
      </c>
      <c r="H204" s="33" t="s">
        <v>303</v>
      </c>
    </row>
    <row r="205" spans="1:8" ht="15" customHeight="1">
      <c r="A205" s="33" t="s">
        <v>304</v>
      </c>
      <c r="B205" s="33">
        <f t="shared" si="31"/>
        <v>0</v>
      </c>
      <c r="C205" s="34">
        <v>30</v>
      </c>
      <c r="D205" s="35">
        <f t="shared" si="51"/>
        <v>27</v>
      </c>
      <c r="E205" s="39" t="s">
        <v>161</v>
      </c>
      <c r="F205" s="33">
        <f t="shared" si="47"/>
        <v>-10</v>
      </c>
      <c r="G205" s="33" t="s">
        <v>162</v>
      </c>
      <c r="H205" s="33" t="s">
        <v>305</v>
      </c>
    </row>
    <row r="206" spans="1:8" ht="15" customHeight="1">
      <c r="A206" s="33" t="s">
        <v>306</v>
      </c>
      <c r="B206" s="33">
        <f t="shared" si="31"/>
        <v>0</v>
      </c>
      <c r="C206" s="34">
        <v>25</v>
      </c>
      <c r="D206" s="35">
        <f aca="true" t="shared" si="52" ref="D206:D211">C206*0.8</f>
        <v>20</v>
      </c>
      <c r="E206" s="39" t="s">
        <v>161</v>
      </c>
      <c r="F206" s="33">
        <f t="shared" si="47"/>
        <v>-20</v>
      </c>
      <c r="G206" s="33" t="s">
        <v>162</v>
      </c>
      <c r="H206" s="33" t="s">
        <v>307</v>
      </c>
    </row>
    <row r="207" spans="1:8" ht="15" customHeight="1">
      <c r="A207" s="33" t="s">
        <v>308</v>
      </c>
      <c r="B207" s="33">
        <f t="shared" si="31"/>
        <v>0</v>
      </c>
      <c r="C207" s="34">
        <v>35</v>
      </c>
      <c r="D207" s="35">
        <f t="shared" si="52"/>
        <v>28</v>
      </c>
      <c r="E207" s="39" t="s">
        <v>161</v>
      </c>
      <c r="F207" s="33">
        <f t="shared" si="47"/>
        <v>-20</v>
      </c>
      <c r="G207" s="33" t="s">
        <v>162</v>
      </c>
      <c r="H207" s="33" t="s">
        <v>309</v>
      </c>
    </row>
    <row r="208" spans="1:8" ht="15" customHeight="1">
      <c r="A208" s="33" t="s">
        <v>310</v>
      </c>
      <c r="B208" s="33">
        <f t="shared" si="31"/>
        <v>0</v>
      </c>
      <c r="C208" s="34">
        <v>35</v>
      </c>
      <c r="D208" s="35">
        <f t="shared" si="52"/>
        <v>28</v>
      </c>
      <c r="E208" s="39" t="s">
        <v>161</v>
      </c>
      <c r="F208" s="33">
        <f t="shared" si="47"/>
        <v>-20</v>
      </c>
      <c r="G208" s="33" t="s">
        <v>162</v>
      </c>
      <c r="H208" s="33" t="s">
        <v>311</v>
      </c>
    </row>
    <row r="209" spans="1:8" ht="15" customHeight="1">
      <c r="A209" s="33" t="s">
        <v>312</v>
      </c>
      <c r="B209" s="33">
        <f t="shared" si="31"/>
        <v>0</v>
      </c>
      <c r="C209" s="34">
        <v>27</v>
      </c>
      <c r="D209" s="35">
        <f t="shared" si="52"/>
        <v>21.6</v>
      </c>
      <c r="E209" s="39" t="s">
        <v>161</v>
      </c>
      <c r="F209" s="33">
        <f t="shared" si="47"/>
        <v>-19.999999999999993</v>
      </c>
      <c r="G209" s="33" t="s">
        <v>162</v>
      </c>
      <c r="H209" s="33" t="s">
        <v>313</v>
      </c>
    </row>
    <row r="210" spans="1:8" ht="15" customHeight="1">
      <c r="A210" s="33" t="s">
        <v>314</v>
      </c>
      <c r="B210" s="33">
        <f t="shared" si="31"/>
        <v>0</v>
      </c>
      <c r="C210" s="34">
        <v>28</v>
      </c>
      <c r="D210" s="35">
        <f t="shared" si="52"/>
        <v>22.400000000000002</v>
      </c>
      <c r="E210" s="39" t="s">
        <v>161</v>
      </c>
      <c r="F210" s="33">
        <f t="shared" si="47"/>
        <v>-19.99999999999999</v>
      </c>
      <c r="G210" s="33" t="s">
        <v>162</v>
      </c>
      <c r="H210" s="33" t="s">
        <v>315</v>
      </c>
    </row>
    <row r="211" spans="1:8" ht="15" customHeight="1">
      <c r="A211" s="33" t="s">
        <v>316</v>
      </c>
      <c r="B211" s="33">
        <f t="shared" si="31"/>
        <v>0</v>
      </c>
      <c r="C211" s="34">
        <v>30</v>
      </c>
      <c r="D211" s="35">
        <f t="shared" si="52"/>
        <v>24</v>
      </c>
      <c r="E211" s="39" t="s">
        <v>161</v>
      </c>
      <c r="F211" s="33">
        <f t="shared" si="47"/>
        <v>-20</v>
      </c>
      <c r="G211" s="33" t="s">
        <v>162</v>
      </c>
      <c r="H211" s="33" t="s">
        <v>317</v>
      </c>
    </row>
    <row r="212" spans="1:8" ht="15" customHeight="1">
      <c r="A212" s="33" t="s">
        <v>318</v>
      </c>
      <c r="B212" s="33">
        <f t="shared" si="31"/>
        <v>0</v>
      </c>
      <c r="C212" s="34">
        <v>24</v>
      </c>
      <c r="D212" s="35">
        <f aca="true" t="shared" si="53" ref="D212:D214">C212*0.7</f>
        <v>16.799999999999997</v>
      </c>
      <c r="E212" s="39" t="s">
        <v>161</v>
      </c>
      <c r="F212" s="33">
        <f t="shared" si="47"/>
        <v>-30.000000000000014</v>
      </c>
      <c r="G212" s="33" t="s">
        <v>162</v>
      </c>
      <c r="H212" s="33" t="s">
        <v>319</v>
      </c>
    </row>
    <row r="213" spans="1:8" ht="15" customHeight="1">
      <c r="A213" s="33" t="s">
        <v>320</v>
      </c>
      <c r="B213" s="33">
        <f t="shared" si="31"/>
        <v>0</v>
      </c>
      <c r="C213" s="34">
        <v>25</v>
      </c>
      <c r="D213" s="35">
        <f t="shared" si="53"/>
        <v>17.5</v>
      </c>
      <c r="E213" s="39" t="s">
        <v>161</v>
      </c>
      <c r="F213" s="33">
        <f t="shared" si="47"/>
        <v>-30</v>
      </c>
      <c r="G213" s="33" t="s">
        <v>162</v>
      </c>
      <c r="H213" s="33" t="s">
        <v>321</v>
      </c>
    </row>
    <row r="214" spans="1:8" ht="15" customHeight="1">
      <c r="A214" s="33" t="s">
        <v>322</v>
      </c>
      <c r="B214" s="33">
        <f t="shared" si="31"/>
        <v>0</v>
      </c>
      <c r="C214" s="34">
        <v>22</v>
      </c>
      <c r="D214" s="35">
        <f t="shared" si="53"/>
        <v>15.399999999999999</v>
      </c>
      <c r="E214" s="39" t="s">
        <v>161</v>
      </c>
      <c r="F214" s="33">
        <f t="shared" si="47"/>
        <v>-30.000000000000007</v>
      </c>
      <c r="G214" s="33" t="s">
        <v>162</v>
      </c>
      <c r="H214" s="33" t="s">
        <v>323</v>
      </c>
    </row>
    <row r="215" spans="1:8" ht="15" customHeight="1">
      <c r="A215" s="33" t="s">
        <v>324</v>
      </c>
      <c r="B215" s="33">
        <f t="shared" si="31"/>
        <v>0</v>
      </c>
      <c r="C215" s="34">
        <v>50</v>
      </c>
      <c r="D215" s="35">
        <f>C215*1</f>
        <v>50</v>
      </c>
      <c r="E215" s="39"/>
      <c r="F215" s="33"/>
      <c r="G215" s="33"/>
      <c r="H215" s="33" t="s">
        <v>325</v>
      </c>
    </row>
    <row r="216" spans="1:8" ht="15" customHeight="1">
      <c r="A216" s="33" t="s">
        <v>326</v>
      </c>
      <c r="B216" s="33">
        <f t="shared" si="31"/>
        <v>0</v>
      </c>
      <c r="C216" s="34">
        <v>37</v>
      </c>
      <c r="D216" s="35">
        <f>C216*0.8</f>
        <v>29.6</v>
      </c>
      <c r="E216" s="39" t="s">
        <v>161</v>
      </c>
      <c r="F216" s="33">
        <f>-(C216-D216)/(C216/100)</f>
        <v>-19.999999999999996</v>
      </c>
      <c r="G216" s="33" t="s">
        <v>162</v>
      </c>
      <c r="H216" s="33" t="s">
        <v>327</v>
      </c>
    </row>
    <row r="217" spans="1:8" ht="15" customHeight="1">
      <c r="A217" s="33" t="s">
        <v>328</v>
      </c>
      <c r="B217" s="33">
        <f t="shared" si="31"/>
        <v>0</v>
      </c>
      <c r="C217" s="34">
        <v>35</v>
      </c>
      <c r="D217" s="35">
        <f>C217*1</f>
        <v>35</v>
      </c>
      <c r="E217" s="39"/>
      <c r="F217" s="33"/>
      <c r="G217" s="33"/>
      <c r="H217" s="33" t="s">
        <v>329</v>
      </c>
    </row>
    <row r="218" spans="1:8" ht="15" customHeight="1">
      <c r="A218" s="33" t="s">
        <v>330</v>
      </c>
      <c r="B218" s="33">
        <f t="shared" si="31"/>
        <v>0</v>
      </c>
      <c r="C218" s="34">
        <v>30</v>
      </c>
      <c r="D218" s="35">
        <f aca="true" t="shared" si="54" ref="D218:D225">C218*0.8</f>
        <v>24</v>
      </c>
      <c r="E218" s="39" t="s">
        <v>161</v>
      </c>
      <c r="F218" s="33">
        <f aca="true" t="shared" si="55" ref="F218:F225">-(C218-D218)/(C218/100)</f>
        <v>-20</v>
      </c>
      <c r="G218" s="33" t="s">
        <v>162</v>
      </c>
      <c r="H218" s="33" t="s">
        <v>331</v>
      </c>
    </row>
    <row r="219" spans="1:8" ht="15" customHeight="1">
      <c r="A219" s="33" t="s">
        <v>332</v>
      </c>
      <c r="B219" s="33">
        <f t="shared" si="31"/>
        <v>0</v>
      </c>
      <c r="C219" s="34">
        <v>25</v>
      </c>
      <c r="D219" s="35">
        <f t="shared" si="54"/>
        <v>20</v>
      </c>
      <c r="E219" s="39" t="s">
        <v>161</v>
      </c>
      <c r="F219" s="33">
        <f t="shared" si="55"/>
        <v>-20</v>
      </c>
      <c r="G219" s="33" t="s">
        <v>162</v>
      </c>
      <c r="H219" s="33" t="s">
        <v>333</v>
      </c>
    </row>
    <row r="220" spans="1:8" ht="15" customHeight="1">
      <c r="A220" s="33" t="s">
        <v>334</v>
      </c>
      <c r="B220" s="33">
        <f t="shared" si="31"/>
        <v>0</v>
      </c>
      <c r="C220" s="34">
        <v>20</v>
      </c>
      <c r="D220" s="35">
        <f t="shared" si="54"/>
        <v>16</v>
      </c>
      <c r="E220" s="39" t="s">
        <v>161</v>
      </c>
      <c r="F220" s="33">
        <f t="shared" si="55"/>
        <v>-20</v>
      </c>
      <c r="G220" s="33" t="s">
        <v>162</v>
      </c>
      <c r="H220" s="33" t="s">
        <v>335</v>
      </c>
    </row>
    <row r="221" spans="1:8" ht="15" customHeight="1">
      <c r="A221" s="33" t="s">
        <v>336</v>
      </c>
      <c r="B221" s="33">
        <f t="shared" si="31"/>
        <v>0</v>
      </c>
      <c r="C221" s="34">
        <v>40</v>
      </c>
      <c r="D221" s="35">
        <f t="shared" si="54"/>
        <v>32</v>
      </c>
      <c r="E221" s="39" t="s">
        <v>161</v>
      </c>
      <c r="F221" s="33">
        <f t="shared" si="55"/>
        <v>-20</v>
      </c>
      <c r="G221" s="33" t="s">
        <v>162</v>
      </c>
      <c r="H221" s="33" t="s">
        <v>337</v>
      </c>
    </row>
    <row r="222" spans="1:8" ht="15" customHeight="1">
      <c r="A222" s="33" t="s">
        <v>338</v>
      </c>
      <c r="B222" s="33">
        <f t="shared" si="31"/>
        <v>0</v>
      </c>
      <c r="C222" s="34">
        <v>25</v>
      </c>
      <c r="D222" s="35">
        <f t="shared" si="54"/>
        <v>20</v>
      </c>
      <c r="E222" s="39" t="s">
        <v>161</v>
      </c>
      <c r="F222" s="33">
        <f t="shared" si="55"/>
        <v>-20</v>
      </c>
      <c r="G222" s="33" t="s">
        <v>162</v>
      </c>
      <c r="H222" s="33" t="s">
        <v>339</v>
      </c>
    </row>
    <row r="223" spans="1:8" ht="15" customHeight="1">
      <c r="A223" s="33" t="s">
        <v>340</v>
      </c>
      <c r="B223" s="33">
        <f t="shared" si="31"/>
        <v>0</v>
      </c>
      <c r="C223" s="34">
        <v>24</v>
      </c>
      <c r="D223" s="35">
        <f t="shared" si="54"/>
        <v>19.200000000000003</v>
      </c>
      <c r="E223" s="39" t="s">
        <v>161</v>
      </c>
      <c r="F223" s="33">
        <f t="shared" si="55"/>
        <v>-19.99999999999999</v>
      </c>
      <c r="G223" s="33" t="s">
        <v>162</v>
      </c>
      <c r="H223" s="33" t="s">
        <v>341</v>
      </c>
    </row>
    <row r="224" spans="1:8" ht="15" customHeight="1">
      <c r="A224" s="33" t="s">
        <v>342</v>
      </c>
      <c r="B224" s="33">
        <f t="shared" si="31"/>
        <v>0</v>
      </c>
      <c r="C224" s="34">
        <v>25</v>
      </c>
      <c r="D224" s="35">
        <f t="shared" si="54"/>
        <v>20</v>
      </c>
      <c r="E224" s="39" t="s">
        <v>161</v>
      </c>
      <c r="F224" s="33">
        <f t="shared" si="55"/>
        <v>-20</v>
      </c>
      <c r="G224" s="33" t="s">
        <v>162</v>
      </c>
      <c r="H224" s="33" t="s">
        <v>343</v>
      </c>
    </row>
    <row r="225" spans="1:8" ht="15" customHeight="1">
      <c r="A225" s="33" t="s">
        <v>344</v>
      </c>
      <c r="B225" s="33">
        <f t="shared" si="31"/>
        <v>0</v>
      </c>
      <c r="C225" s="34">
        <v>25</v>
      </c>
      <c r="D225" s="35">
        <f t="shared" si="54"/>
        <v>20</v>
      </c>
      <c r="E225" s="39" t="s">
        <v>161</v>
      </c>
      <c r="F225" s="33">
        <f t="shared" si="55"/>
        <v>-20</v>
      </c>
      <c r="G225" s="33" t="s">
        <v>162</v>
      </c>
      <c r="H225" s="33" t="s">
        <v>345</v>
      </c>
    </row>
    <row r="226" spans="1:8" ht="15" customHeight="1">
      <c r="A226" s="33" t="s">
        <v>346</v>
      </c>
      <c r="B226" s="33">
        <f t="shared" si="31"/>
        <v>0</v>
      </c>
      <c r="C226" s="34">
        <v>35</v>
      </c>
      <c r="D226" s="35">
        <f>C226*1</f>
        <v>35</v>
      </c>
      <c r="E226" s="39"/>
      <c r="F226" s="33"/>
      <c r="G226" s="33"/>
      <c r="H226" s="33" t="s">
        <v>347</v>
      </c>
    </row>
    <row r="227" spans="1:8" ht="15" customHeight="1">
      <c r="A227" s="33" t="s">
        <v>348</v>
      </c>
      <c r="B227" s="33">
        <f t="shared" si="31"/>
        <v>0</v>
      </c>
      <c r="C227" s="34">
        <v>27</v>
      </c>
      <c r="D227" s="35">
        <f aca="true" t="shared" si="56" ref="D227:D230">C227*0.8</f>
        <v>21.6</v>
      </c>
      <c r="E227" s="39" t="s">
        <v>161</v>
      </c>
      <c r="F227" s="33">
        <f aca="true" t="shared" si="57" ref="F227:F231">-(C227-D227)/(C227/100)</f>
        <v>-19.999999999999993</v>
      </c>
      <c r="G227" s="33" t="s">
        <v>162</v>
      </c>
      <c r="H227" s="33" t="s">
        <v>349</v>
      </c>
    </row>
    <row r="228" spans="1:8" ht="15" customHeight="1">
      <c r="A228" s="33" t="s">
        <v>350</v>
      </c>
      <c r="B228" s="33">
        <f t="shared" si="31"/>
        <v>0</v>
      </c>
      <c r="C228" s="34">
        <v>28</v>
      </c>
      <c r="D228" s="35">
        <f t="shared" si="56"/>
        <v>22.400000000000002</v>
      </c>
      <c r="E228" s="39" t="s">
        <v>161</v>
      </c>
      <c r="F228" s="33">
        <f t="shared" si="57"/>
        <v>-19.99999999999999</v>
      </c>
      <c r="G228" s="33" t="s">
        <v>162</v>
      </c>
      <c r="H228" s="33" t="s">
        <v>351</v>
      </c>
    </row>
    <row r="229" spans="1:8" ht="15" customHeight="1">
      <c r="A229" s="33" t="s">
        <v>352</v>
      </c>
      <c r="B229" s="33">
        <f t="shared" si="31"/>
        <v>0</v>
      </c>
      <c r="C229" s="34">
        <v>30</v>
      </c>
      <c r="D229" s="35">
        <f t="shared" si="56"/>
        <v>24</v>
      </c>
      <c r="E229" s="39" t="s">
        <v>161</v>
      </c>
      <c r="F229" s="33">
        <f t="shared" si="57"/>
        <v>-20</v>
      </c>
      <c r="G229" s="33" t="s">
        <v>162</v>
      </c>
      <c r="H229" s="33" t="s">
        <v>353</v>
      </c>
    </row>
    <row r="230" spans="1:8" ht="15" customHeight="1">
      <c r="A230" s="33" t="s">
        <v>354</v>
      </c>
      <c r="B230" s="33">
        <f t="shared" si="31"/>
        <v>0</v>
      </c>
      <c r="C230" s="34">
        <v>26</v>
      </c>
      <c r="D230" s="35">
        <f t="shared" si="56"/>
        <v>20.8</v>
      </c>
      <c r="E230" s="39" t="s">
        <v>161</v>
      </c>
      <c r="F230" s="33">
        <f t="shared" si="57"/>
        <v>-19.999999999999996</v>
      </c>
      <c r="G230" s="33" t="s">
        <v>162</v>
      </c>
      <c r="H230" s="33" t="s">
        <v>355</v>
      </c>
    </row>
    <row r="231" spans="1:8" ht="15" customHeight="1">
      <c r="A231" s="33" t="s">
        <v>356</v>
      </c>
      <c r="B231" s="33">
        <f t="shared" si="31"/>
        <v>0</v>
      </c>
      <c r="C231" s="34">
        <v>24</v>
      </c>
      <c r="D231" s="35">
        <f>C231*0.9</f>
        <v>21.6</v>
      </c>
      <c r="E231" s="39" t="s">
        <v>161</v>
      </c>
      <c r="F231" s="33">
        <f t="shared" si="57"/>
        <v>-9.999999999999995</v>
      </c>
      <c r="G231" s="33" t="s">
        <v>162</v>
      </c>
      <c r="H231" s="33" t="s">
        <v>357</v>
      </c>
    </row>
    <row r="232" spans="1:8" ht="15" customHeight="1">
      <c r="A232" s="33" t="s">
        <v>358</v>
      </c>
      <c r="B232" s="33">
        <f t="shared" si="31"/>
        <v>0</v>
      </c>
      <c r="C232" s="44">
        <v>22.5</v>
      </c>
      <c r="D232" s="44">
        <v>22.5</v>
      </c>
      <c r="E232" s="39"/>
      <c r="F232" s="33"/>
      <c r="G232" s="33"/>
      <c r="H232" s="45" t="s">
        <v>359</v>
      </c>
    </row>
    <row r="233" spans="1:8" ht="15" customHeight="1">
      <c r="A233" s="33" t="s">
        <v>360</v>
      </c>
      <c r="B233" s="33">
        <f t="shared" si="31"/>
        <v>0</v>
      </c>
      <c r="C233" s="34">
        <v>30</v>
      </c>
      <c r="D233" s="35">
        <f aca="true" t="shared" si="58" ref="D233:D234">C233*0.9</f>
        <v>27</v>
      </c>
      <c r="E233" s="39" t="s">
        <v>161</v>
      </c>
      <c r="F233" s="33">
        <f aca="true" t="shared" si="59" ref="F233:F236">-(C233-D233)/(C233/100)</f>
        <v>-10</v>
      </c>
      <c r="G233" s="33" t="s">
        <v>162</v>
      </c>
      <c r="H233" s="33" t="s">
        <v>361</v>
      </c>
    </row>
    <row r="234" spans="1:8" ht="15" customHeight="1">
      <c r="A234" s="33" t="s">
        <v>362</v>
      </c>
      <c r="B234" s="33">
        <f t="shared" si="31"/>
        <v>0</v>
      </c>
      <c r="C234" s="34">
        <v>20</v>
      </c>
      <c r="D234" s="35">
        <f t="shared" si="58"/>
        <v>18</v>
      </c>
      <c r="E234" s="39" t="s">
        <v>161</v>
      </c>
      <c r="F234" s="33">
        <f t="shared" si="59"/>
        <v>-10</v>
      </c>
      <c r="G234" s="33" t="s">
        <v>162</v>
      </c>
      <c r="H234" s="33" t="s">
        <v>363</v>
      </c>
    </row>
    <row r="235" spans="1:8" ht="15" customHeight="1">
      <c r="A235" s="33" t="s">
        <v>364</v>
      </c>
      <c r="B235" s="33">
        <f t="shared" si="31"/>
        <v>0</v>
      </c>
      <c r="C235" s="34">
        <v>25</v>
      </c>
      <c r="D235" s="35">
        <f aca="true" t="shared" si="60" ref="D235:D236">C235*0.7</f>
        <v>17.5</v>
      </c>
      <c r="E235" s="39" t="s">
        <v>161</v>
      </c>
      <c r="F235" s="33">
        <f t="shared" si="59"/>
        <v>-30</v>
      </c>
      <c r="G235" s="33" t="s">
        <v>162</v>
      </c>
      <c r="H235" s="33" t="s">
        <v>365</v>
      </c>
    </row>
    <row r="236" spans="1:8" ht="15" customHeight="1">
      <c r="A236" s="33" t="s">
        <v>366</v>
      </c>
      <c r="B236" s="33">
        <f t="shared" si="31"/>
        <v>0</v>
      </c>
      <c r="C236" s="34">
        <v>22</v>
      </c>
      <c r="D236" s="35">
        <f t="shared" si="60"/>
        <v>15.399999999999999</v>
      </c>
      <c r="E236" s="39" t="s">
        <v>161</v>
      </c>
      <c r="F236" s="33">
        <f t="shared" si="59"/>
        <v>-30.000000000000007</v>
      </c>
      <c r="G236" s="33" t="s">
        <v>162</v>
      </c>
      <c r="H236" s="33" t="s">
        <v>367</v>
      </c>
    </row>
    <row r="237" spans="1:8" ht="15" customHeight="1">
      <c r="A237" s="33" t="s">
        <v>368</v>
      </c>
      <c r="B237" s="33">
        <f t="shared" si="31"/>
        <v>0</v>
      </c>
      <c r="C237" s="44">
        <v>11.9</v>
      </c>
      <c r="D237" s="44">
        <v>11.9</v>
      </c>
      <c r="E237" s="39"/>
      <c r="F237" s="33"/>
      <c r="G237" s="33"/>
      <c r="H237" s="45" t="s">
        <v>369</v>
      </c>
    </row>
    <row r="238" spans="1:8" ht="15" customHeight="1">
      <c r="A238" s="33" t="s">
        <v>370</v>
      </c>
      <c r="B238" s="33">
        <f t="shared" si="31"/>
        <v>0</v>
      </c>
      <c r="C238" s="34">
        <v>25</v>
      </c>
      <c r="D238" s="35">
        <f aca="true" t="shared" si="61" ref="D238:D240">C238*0.8</f>
        <v>20</v>
      </c>
      <c r="E238" s="39" t="s">
        <v>161</v>
      </c>
      <c r="F238" s="33">
        <f aca="true" t="shared" si="62" ref="F238:F241">-(C238-D238)/(C238/100)</f>
        <v>-20</v>
      </c>
      <c r="G238" s="33" t="s">
        <v>162</v>
      </c>
      <c r="H238" s="33" t="s">
        <v>371</v>
      </c>
    </row>
    <row r="239" spans="1:8" ht="15" customHeight="1">
      <c r="A239" s="33" t="s">
        <v>372</v>
      </c>
      <c r="B239" s="33">
        <f t="shared" si="31"/>
        <v>0</v>
      </c>
      <c r="C239" s="34">
        <v>25</v>
      </c>
      <c r="D239" s="35">
        <f t="shared" si="61"/>
        <v>20</v>
      </c>
      <c r="E239" s="39" t="s">
        <v>161</v>
      </c>
      <c r="F239" s="33">
        <f t="shared" si="62"/>
        <v>-20</v>
      </c>
      <c r="G239" s="33" t="s">
        <v>162</v>
      </c>
      <c r="H239" s="33" t="s">
        <v>373</v>
      </c>
    </row>
    <row r="240" spans="1:8" ht="12.75">
      <c r="A240" s="33" t="s">
        <v>374</v>
      </c>
      <c r="B240" s="33">
        <f t="shared" si="31"/>
        <v>0</v>
      </c>
      <c r="C240" s="34">
        <v>20</v>
      </c>
      <c r="D240" s="35">
        <f t="shared" si="61"/>
        <v>16</v>
      </c>
      <c r="E240" s="39" t="s">
        <v>161</v>
      </c>
      <c r="F240" s="33">
        <f t="shared" si="62"/>
        <v>-20</v>
      </c>
      <c r="G240" s="33" t="s">
        <v>162</v>
      </c>
      <c r="H240" s="33" t="s">
        <v>375</v>
      </c>
    </row>
    <row r="241" spans="1:8" ht="15" customHeight="1">
      <c r="A241" s="33" t="s">
        <v>376</v>
      </c>
      <c r="B241" s="33">
        <f t="shared" si="31"/>
        <v>0</v>
      </c>
      <c r="C241" s="34">
        <v>30</v>
      </c>
      <c r="D241" s="35">
        <f>C241*0.9</f>
        <v>27</v>
      </c>
      <c r="E241" s="39" t="s">
        <v>161</v>
      </c>
      <c r="F241" s="33">
        <f t="shared" si="62"/>
        <v>-10</v>
      </c>
      <c r="G241" s="33" t="s">
        <v>162</v>
      </c>
      <c r="H241" s="33" t="s">
        <v>377</v>
      </c>
    </row>
    <row r="242" spans="1:8" ht="15" customHeight="1">
      <c r="A242" s="33" t="s">
        <v>378</v>
      </c>
      <c r="B242" s="33">
        <f t="shared" si="31"/>
        <v>0</v>
      </c>
      <c r="C242" s="34">
        <v>20</v>
      </c>
      <c r="D242" s="35">
        <v>20</v>
      </c>
      <c r="E242" s="39" t="s">
        <v>161</v>
      </c>
      <c r="F242" s="33"/>
      <c r="G242" s="33"/>
      <c r="H242" s="45" t="s">
        <v>379</v>
      </c>
    </row>
    <row r="243" spans="1:8" ht="15" customHeight="1">
      <c r="A243" s="33" t="s">
        <v>380</v>
      </c>
      <c r="B243" s="33">
        <f t="shared" si="31"/>
        <v>0</v>
      </c>
      <c r="C243" s="34">
        <v>24</v>
      </c>
      <c r="D243" s="35">
        <f aca="true" t="shared" si="63" ref="D243:D244">C243*0.8</f>
        <v>19.200000000000003</v>
      </c>
      <c r="E243" s="39" t="s">
        <v>161</v>
      </c>
      <c r="F243" s="33">
        <f aca="true" t="shared" si="64" ref="F243:F248">-(C243-D243)/(C243/100)</f>
        <v>-19.99999999999999</v>
      </c>
      <c r="G243" s="33" t="s">
        <v>162</v>
      </c>
      <c r="H243" s="33" t="s">
        <v>381</v>
      </c>
    </row>
    <row r="244" spans="1:8" ht="15" customHeight="1">
      <c r="A244" s="33" t="s">
        <v>382</v>
      </c>
      <c r="B244" s="33">
        <f t="shared" si="31"/>
        <v>0</v>
      </c>
      <c r="C244" s="34">
        <v>20</v>
      </c>
      <c r="D244" s="35">
        <f t="shared" si="63"/>
        <v>16</v>
      </c>
      <c r="E244" s="39" t="s">
        <v>161</v>
      </c>
      <c r="F244" s="33">
        <f t="shared" si="64"/>
        <v>-20</v>
      </c>
      <c r="G244" s="33" t="s">
        <v>162</v>
      </c>
      <c r="H244" s="46" t="s">
        <v>383</v>
      </c>
    </row>
    <row r="245" spans="1:8" ht="15" customHeight="1">
      <c r="A245" s="33" t="s">
        <v>384</v>
      </c>
      <c r="B245" s="33">
        <f t="shared" si="31"/>
        <v>0</v>
      </c>
      <c r="C245" s="34">
        <v>25</v>
      </c>
      <c r="D245" s="35">
        <f aca="true" t="shared" si="65" ref="D245:D246">C245*0.9</f>
        <v>22.5</v>
      </c>
      <c r="E245" s="39" t="s">
        <v>161</v>
      </c>
      <c r="F245" s="33">
        <f t="shared" si="64"/>
        <v>-10</v>
      </c>
      <c r="G245" s="33" t="s">
        <v>162</v>
      </c>
      <c r="H245" s="46" t="s">
        <v>385</v>
      </c>
    </row>
    <row r="246" spans="1:8" ht="15" customHeight="1">
      <c r="A246" s="33" t="s">
        <v>386</v>
      </c>
      <c r="B246" s="33">
        <f t="shared" si="31"/>
        <v>0</v>
      </c>
      <c r="C246" s="34">
        <v>27</v>
      </c>
      <c r="D246" s="35">
        <f t="shared" si="65"/>
        <v>24.3</v>
      </c>
      <c r="E246" s="39" t="s">
        <v>161</v>
      </c>
      <c r="F246" s="33">
        <f t="shared" si="64"/>
        <v>-9.999999999999996</v>
      </c>
      <c r="G246" s="33" t="s">
        <v>162</v>
      </c>
      <c r="H246" s="46" t="s">
        <v>387</v>
      </c>
    </row>
    <row r="247" spans="1:8" ht="15" customHeight="1">
      <c r="A247" s="33" t="s">
        <v>388</v>
      </c>
      <c r="B247" s="33">
        <f t="shared" si="31"/>
        <v>0</v>
      </c>
      <c r="C247" s="34">
        <v>24</v>
      </c>
      <c r="D247" s="35">
        <f>C247*0.8</f>
        <v>19.200000000000003</v>
      </c>
      <c r="E247" s="39" t="s">
        <v>161</v>
      </c>
      <c r="F247" s="33">
        <f t="shared" si="64"/>
        <v>-19.99999999999999</v>
      </c>
      <c r="G247" s="33" t="s">
        <v>162</v>
      </c>
      <c r="H247" s="46" t="s">
        <v>389</v>
      </c>
    </row>
    <row r="248" spans="1:8" ht="15" customHeight="1">
      <c r="A248" s="33" t="s">
        <v>390</v>
      </c>
      <c r="B248" s="33">
        <f t="shared" si="31"/>
        <v>0</v>
      </c>
      <c r="C248" s="34">
        <v>17</v>
      </c>
      <c r="D248" s="35">
        <f>C248*0.7</f>
        <v>11.899999999999999</v>
      </c>
      <c r="E248" s="39" t="s">
        <v>161</v>
      </c>
      <c r="F248" s="33">
        <f t="shared" si="64"/>
        <v>-30.000000000000007</v>
      </c>
      <c r="G248" s="33" t="s">
        <v>162</v>
      </c>
      <c r="H248" s="46" t="s">
        <v>391</v>
      </c>
    </row>
    <row r="249" spans="1:8" ht="15" customHeight="1">
      <c r="A249" s="33" t="s">
        <v>392</v>
      </c>
      <c r="B249" s="33">
        <f t="shared" si="31"/>
        <v>0</v>
      </c>
      <c r="C249" s="34">
        <v>14</v>
      </c>
      <c r="D249" s="35">
        <v>14</v>
      </c>
      <c r="E249" s="39"/>
      <c r="F249" s="33"/>
      <c r="G249" s="33"/>
      <c r="H249" s="50" t="s">
        <v>393</v>
      </c>
    </row>
    <row r="250" spans="1:8" ht="15" customHeight="1">
      <c r="A250" s="33" t="s">
        <v>394</v>
      </c>
      <c r="B250" s="33">
        <f t="shared" si="31"/>
        <v>0</v>
      </c>
      <c r="C250" s="34">
        <v>22</v>
      </c>
      <c r="D250" s="35">
        <f>C250*0.7</f>
        <v>15.399999999999999</v>
      </c>
      <c r="E250" s="39" t="s">
        <v>161</v>
      </c>
      <c r="F250" s="33">
        <f>-(C250-D250)/(C250/100)</f>
        <v>-30.000000000000007</v>
      </c>
      <c r="G250" s="33" t="s">
        <v>162</v>
      </c>
      <c r="H250" s="46" t="s">
        <v>395</v>
      </c>
    </row>
    <row r="251" spans="1:8" ht="15" customHeight="1">
      <c r="A251" s="33" t="s">
        <v>396</v>
      </c>
      <c r="B251" s="33">
        <f t="shared" si="31"/>
        <v>0</v>
      </c>
      <c r="C251" s="34">
        <v>40</v>
      </c>
      <c r="D251" s="35">
        <f>C251*1</f>
        <v>40</v>
      </c>
      <c r="E251" s="39"/>
      <c r="F251" s="33"/>
      <c r="G251" s="33"/>
      <c r="H251" s="46" t="s">
        <v>397</v>
      </c>
    </row>
    <row r="252" spans="1:8" ht="15" customHeight="1">
      <c r="A252" s="33" t="s">
        <v>398</v>
      </c>
      <c r="B252" s="33">
        <f t="shared" si="31"/>
        <v>0</v>
      </c>
      <c r="C252" s="34">
        <v>25</v>
      </c>
      <c r="D252" s="35">
        <f>C252*0.8</f>
        <v>20</v>
      </c>
      <c r="E252" s="39" t="s">
        <v>161</v>
      </c>
      <c r="F252" s="33">
        <f aca="true" t="shared" si="66" ref="F252:F253">-(C252-D252)/(C252/100)</f>
        <v>-20</v>
      </c>
      <c r="G252" s="33" t="s">
        <v>162</v>
      </c>
      <c r="H252" s="46" t="s">
        <v>399</v>
      </c>
    </row>
    <row r="253" spans="1:8" ht="15" customHeight="1">
      <c r="A253" s="33" t="s">
        <v>400</v>
      </c>
      <c r="B253" s="33">
        <f t="shared" si="31"/>
        <v>0</v>
      </c>
      <c r="C253" s="34">
        <v>20</v>
      </c>
      <c r="D253" s="35">
        <f>C253*0.7</f>
        <v>14</v>
      </c>
      <c r="E253" s="39" t="s">
        <v>161</v>
      </c>
      <c r="F253" s="33">
        <f t="shared" si="66"/>
        <v>-30</v>
      </c>
      <c r="G253" s="33" t="s">
        <v>162</v>
      </c>
      <c r="H253" s="46" t="s">
        <v>401</v>
      </c>
    </row>
    <row r="254" spans="1:8" ht="15" customHeight="1">
      <c r="A254" s="33" t="s">
        <v>402</v>
      </c>
      <c r="B254" s="33">
        <f t="shared" si="31"/>
        <v>0</v>
      </c>
      <c r="C254" s="34">
        <v>14</v>
      </c>
      <c r="D254" s="35">
        <v>14</v>
      </c>
      <c r="E254" s="39"/>
      <c r="F254" s="33"/>
      <c r="G254" s="33"/>
      <c r="H254" s="50" t="s">
        <v>403</v>
      </c>
    </row>
    <row r="255" spans="1:8" ht="15" customHeight="1">
      <c r="A255" s="33" t="s">
        <v>404</v>
      </c>
      <c r="B255" s="33">
        <f t="shared" si="31"/>
        <v>0</v>
      </c>
      <c r="C255" s="34">
        <v>25</v>
      </c>
      <c r="D255" s="35">
        <f>C255*0.8</f>
        <v>20</v>
      </c>
      <c r="E255" s="39" t="s">
        <v>161</v>
      </c>
      <c r="F255" s="33">
        <f aca="true" t="shared" si="67" ref="F255:F258">-(C255-D255)/(C255/100)</f>
        <v>-20</v>
      </c>
      <c r="G255" s="33" t="s">
        <v>162</v>
      </c>
      <c r="H255" s="46" t="s">
        <v>405</v>
      </c>
    </row>
    <row r="256" spans="1:8" ht="15" customHeight="1">
      <c r="A256" s="33" t="s">
        <v>406</v>
      </c>
      <c r="B256" s="33">
        <f t="shared" si="31"/>
        <v>0</v>
      </c>
      <c r="C256" s="34">
        <v>24</v>
      </c>
      <c r="D256" s="35">
        <f aca="true" t="shared" si="68" ref="D256:D258">C256*0.7</f>
        <v>16.799999999999997</v>
      </c>
      <c r="E256" s="39" t="s">
        <v>161</v>
      </c>
      <c r="F256" s="33">
        <f t="shared" si="67"/>
        <v>-30.000000000000014</v>
      </c>
      <c r="G256" s="33" t="s">
        <v>162</v>
      </c>
      <c r="H256" s="46" t="s">
        <v>407</v>
      </c>
    </row>
    <row r="257" spans="1:8" ht="15" customHeight="1">
      <c r="A257" s="33" t="s">
        <v>408</v>
      </c>
      <c r="B257" s="33">
        <f t="shared" si="31"/>
        <v>0</v>
      </c>
      <c r="C257" s="34">
        <v>22</v>
      </c>
      <c r="D257" s="35">
        <f t="shared" si="68"/>
        <v>15.399999999999999</v>
      </c>
      <c r="E257" s="39" t="s">
        <v>161</v>
      </c>
      <c r="F257" s="33">
        <f t="shared" si="67"/>
        <v>-30.000000000000007</v>
      </c>
      <c r="G257" s="33" t="s">
        <v>162</v>
      </c>
      <c r="H257" s="46" t="s">
        <v>409</v>
      </c>
    </row>
    <row r="258" spans="1:8" ht="15" customHeight="1">
      <c r="A258" s="33" t="s">
        <v>410</v>
      </c>
      <c r="B258" s="33">
        <f t="shared" si="31"/>
        <v>0</v>
      </c>
      <c r="C258" s="34">
        <v>17</v>
      </c>
      <c r="D258" s="35">
        <f t="shared" si="68"/>
        <v>11.899999999999999</v>
      </c>
      <c r="E258" s="39" t="s">
        <v>161</v>
      </c>
      <c r="F258" s="33">
        <f t="shared" si="67"/>
        <v>-30.000000000000007</v>
      </c>
      <c r="G258" s="33" t="s">
        <v>162</v>
      </c>
      <c r="H258" s="46" t="s">
        <v>411</v>
      </c>
    </row>
    <row r="259" spans="1:8" ht="15" customHeight="1">
      <c r="A259" s="33" t="s">
        <v>412</v>
      </c>
      <c r="B259" s="33"/>
      <c r="C259" s="34">
        <v>12.6</v>
      </c>
      <c r="D259" s="34">
        <v>12.6</v>
      </c>
      <c r="E259" s="39"/>
      <c r="F259" s="33"/>
      <c r="G259" s="33"/>
      <c r="H259" s="46" t="s">
        <v>413</v>
      </c>
    </row>
    <row r="260" spans="1:8" ht="15" customHeight="1">
      <c r="A260" s="33" t="s">
        <v>414</v>
      </c>
      <c r="B260" s="33">
        <f aca="true" t="shared" si="69" ref="B260:B336">CONCATENATE(H260,E260,F260,G260)</f>
        <v>0</v>
      </c>
      <c r="C260" s="34">
        <v>17</v>
      </c>
      <c r="D260" s="35">
        <f aca="true" t="shared" si="70" ref="D260:D263">C260*0.7</f>
        <v>11.899999999999999</v>
      </c>
      <c r="E260" s="39" t="s">
        <v>161</v>
      </c>
      <c r="F260" s="33">
        <f aca="true" t="shared" si="71" ref="F260:F263">-(C260-D260)/(C260/100)</f>
        <v>-30.000000000000007</v>
      </c>
      <c r="G260" s="33" t="s">
        <v>162</v>
      </c>
      <c r="H260" s="46" t="s">
        <v>415</v>
      </c>
    </row>
    <row r="261" spans="1:8" ht="15" customHeight="1">
      <c r="A261" s="33" t="s">
        <v>416</v>
      </c>
      <c r="B261" s="33">
        <f t="shared" si="69"/>
        <v>0</v>
      </c>
      <c r="C261" s="34">
        <v>25</v>
      </c>
      <c r="D261" s="35">
        <f t="shared" si="70"/>
        <v>17.5</v>
      </c>
      <c r="E261" s="39" t="s">
        <v>161</v>
      </c>
      <c r="F261" s="33">
        <f t="shared" si="71"/>
        <v>-30</v>
      </c>
      <c r="G261" s="33" t="s">
        <v>162</v>
      </c>
      <c r="H261" s="46" t="s">
        <v>417</v>
      </c>
    </row>
    <row r="262" spans="1:8" ht="15" customHeight="1">
      <c r="A262" s="33" t="s">
        <v>418</v>
      </c>
      <c r="B262" s="33">
        <f t="shared" si="69"/>
        <v>0</v>
      </c>
      <c r="C262" s="34">
        <v>17</v>
      </c>
      <c r="D262" s="35">
        <f t="shared" si="70"/>
        <v>11.899999999999999</v>
      </c>
      <c r="E262" s="39" t="s">
        <v>161</v>
      </c>
      <c r="F262" s="33">
        <f t="shared" si="71"/>
        <v>-30.000000000000007</v>
      </c>
      <c r="G262" s="33" t="s">
        <v>162</v>
      </c>
      <c r="H262" s="46" t="s">
        <v>419</v>
      </c>
    </row>
    <row r="263" spans="1:8" ht="15" customHeight="1">
      <c r="A263" s="33" t="s">
        <v>420</v>
      </c>
      <c r="B263" s="33">
        <f t="shared" si="69"/>
        <v>0</v>
      </c>
      <c r="C263" s="34">
        <v>20</v>
      </c>
      <c r="D263" s="35">
        <f t="shared" si="70"/>
        <v>14</v>
      </c>
      <c r="E263" s="39" t="s">
        <v>161</v>
      </c>
      <c r="F263" s="33">
        <f t="shared" si="71"/>
        <v>-30</v>
      </c>
      <c r="G263" s="33" t="s">
        <v>162</v>
      </c>
      <c r="H263" s="46" t="s">
        <v>421</v>
      </c>
    </row>
    <row r="264" spans="1:8" ht="15" customHeight="1">
      <c r="A264" s="33" t="s">
        <v>422</v>
      </c>
      <c r="B264" s="33">
        <f t="shared" si="69"/>
        <v>0</v>
      </c>
      <c r="C264" s="34">
        <v>35</v>
      </c>
      <c r="D264" s="35">
        <f>C264*1</f>
        <v>35</v>
      </c>
      <c r="E264" s="39"/>
      <c r="F264" s="33"/>
      <c r="G264" s="33"/>
      <c r="H264" s="46" t="s">
        <v>423</v>
      </c>
    </row>
    <row r="265" spans="1:8" ht="15" customHeight="1">
      <c r="A265" s="33" t="s">
        <v>424</v>
      </c>
      <c r="B265" s="33">
        <f t="shared" si="69"/>
        <v>0</v>
      </c>
      <c r="C265" s="34">
        <v>18</v>
      </c>
      <c r="D265" s="35">
        <f aca="true" t="shared" si="72" ref="D265:D270">C265*0.7</f>
        <v>12.6</v>
      </c>
      <c r="E265" s="39" t="s">
        <v>161</v>
      </c>
      <c r="F265" s="33">
        <f aca="true" t="shared" si="73" ref="F265:F270">-(C265-D265)/(C265/100)</f>
        <v>-30.000000000000004</v>
      </c>
      <c r="G265" s="33" t="s">
        <v>162</v>
      </c>
      <c r="H265" s="46" t="s">
        <v>425</v>
      </c>
    </row>
    <row r="266" spans="1:8" ht="15" customHeight="1">
      <c r="A266" s="33" t="s">
        <v>426</v>
      </c>
      <c r="B266" s="33">
        <f t="shared" si="69"/>
        <v>0</v>
      </c>
      <c r="C266" s="34">
        <v>20</v>
      </c>
      <c r="D266" s="35">
        <f t="shared" si="72"/>
        <v>14</v>
      </c>
      <c r="E266" s="39" t="s">
        <v>161</v>
      </c>
      <c r="F266" s="33">
        <f t="shared" si="73"/>
        <v>-30</v>
      </c>
      <c r="G266" s="33" t="s">
        <v>162</v>
      </c>
      <c r="H266" s="46" t="s">
        <v>427</v>
      </c>
    </row>
    <row r="267" spans="1:8" ht="15" customHeight="1">
      <c r="A267" s="33" t="s">
        <v>428</v>
      </c>
      <c r="B267" s="33">
        <f t="shared" si="69"/>
        <v>0</v>
      </c>
      <c r="C267" s="34">
        <v>24</v>
      </c>
      <c r="D267" s="35">
        <f t="shared" si="72"/>
        <v>16.799999999999997</v>
      </c>
      <c r="E267" s="39" t="s">
        <v>161</v>
      </c>
      <c r="F267" s="33">
        <f t="shared" si="73"/>
        <v>-30.000000000000014</v>
      </c>
      <c r="G267" s="33" t="s">
        <v>162</v>
      </c>
      <c r="H267" s="46" t="s">
        <v>429</v>
      </c>
    </row>
    <row r="268" spans="1:8" ht="15" customHeight="1">
      <c r="A268" s="33" t="s">
        <v>430</v>
      </c>
      <c r="B268" s="33">
        <f t="shared" si="69"/>
        <v>0</v>
      </c>
      <c r="C268" s="34">
        <v>20</v>
      </c>
      <c r="D268" s="35">
        <f t="shared" si="72"/>
        <v>14</v>
      </c>
      <c r="E268" s="39" t="s">
        <v>161</v>
      </c>
      <c r="F268" s="33">
        <f t="shared" si="73"/>
        <v>-30</v>
      </c>
      <c r="G268" s="33" t="s">
        <v>162</v>
      </c>
      <c r="H268" s="46" t="s">
        <v>431</v>
      </c>
    </row>
    <row r="269" spans="1:8" ht="15" customHeight="1">
      <c r="A269" s="33" t="s">
        <v>432</v>
      </c>
      <c r="B269" s="33">
        <f t="shared" si="69"/>
        <v>0</v>
      </c>
      <c r="C269" s="34">
        <v>22</v>
      </c>
      <c r="D269" s="35">
        <f t="shared" si="72"/>
        <v>15.399999999999999</v>
      </c>
      <c r="E269" s="39" t="s">
        <v>161</v>
      </c>
      <c r="F269" s="33">
        <f t="shared" si="73"/>
        <v>-30.000000000000007</v>
      </c>
      <c r="G269" s="33" t="s">
        <v>162</v>
      </c>
      <c r="H269" s="46" t="s">
        <v>433</v>
      </c>
    </row>
    <row r="270" spans="1:8" ht="15" customHeight="1">
      <c r="A270" s="33" t="s">
        <v>434</v>
      </c>
      <c r="B270" s="33">
        <f t="shared" si="69"/>
        <v>0</v>
      </c>
      <c r="C270" s="34">
        <v>25</v>
      </c>
      <c r="D270" s="35">
        <f t="shared" si="72"/>
        <v>17.5</v>
      </c>
      <c r="E270" s="39" t="s">
        <v>161</v>
      </c>
      <c r="F270" s="33">
        <f t="shared" si="73"/>
        <v>-30</v>
      </c>
      <c r="G270" s="33" t="s">
        <v>162</v>
      </c>
      <c r="H270" s="46" t="s">
        <v>435</v>
      </c>
    </row>
    <row r="271" spans="1:8" ht="15" customHeight="1">
      <c r="A271" s="33" t="s">
        <v>436</v>
      </c>
      <c r="B271" s="33">
        <f t="shared" si="69"/>
        <v>0</v>
      </c>
      <c r="C271" s="34">
        <v>25</v>
      </c>
      <c r="D271" s="35">
        <f>C271*1</f>
        <v>25</v>
      </c>
      <c r="E271" s="39"/>
      <c r="F271" s="33"/>
      <c r="G271" s="33"/>
      <c r="H271" s="46" t="s">
        <v>437</v>
      </c>
    </row>
    <row r="272" spans="1:8" ht="15" customHeight="1">
      <c r="A272" s="33" t="s">
        <v>438</v>
      </c>
      <c r="B272" s="33">
        <f t="shared" si="69"/>
        <v>0</v>
      </c>
      <c r="C272" s="34">
        <v>24</v>
      </c>
      <c r="D272" s="35">
        <f aca="true" t="shared" si="74" ref="D272:D275">C272*0.7</f>
        <v>16.799999999999997</v>
      </c>
      <c r="E272" s="39" t="s">
        <v>161</v>
      </c>
      <c r="F272" s="33">
        <f aca="true" t="shared" si="75" ref="F272:F275">-(C272-D272)/(C272/100)</f>
        <v>-30.000000000000014</v>
      </c>
      <c r="G272" s="33" t="s">
        <v>162</v>
      </c>
      <c r="H272" s="46" t="s">
        <v>439</v>
      </c>
    </row>
    <row r="273" spans="1:8" ht="15" customHeight="1">
      <c r="A273" s="33" t="s">
        <v>440</v>
      </c>
      <c r="B273" s="33">
        <f t="shared" si="69"/>
        <v>0</v>
      </c>
      <c r="C273" s="34">
        <v>20</v>
      </c>
      <c r="D273" s="35">
        <f t="shared" si="74"/>
        <v>14</v>
      </c>
      <c r="E273" s="39" t="s">
        <v>161</v>
      </c>
      <c r="F273" s="33">
        <f t="shared" si="75"/>
        <v>-30</v>
      </c>
      <c r="G273" s="33" t="s">
        <v>162</v>
      </c>
      <c r="H273" s="46" t="s">
        <v>441</v>
      </c>
    </row>
    <row r="274" spans="1:8" ht="15" customHeight="1">
      <c r="A274" s="33" t="s">
        <v>442</v>
      </c>
      <c r="B274" s="33">
        <f t="shared" si="69"/>
        <v>0</v>
      </c>
      <c r="C274" s="34">
        <v>18</v>
      </c>
      <c r="D274" s="35">
        <f t="shared" si="74"/>
        <v>12.6</v>
      </c>
      <c r="E274" s="39" t="s">
        <v>161</v>
      </c>
      <c r="F274" s="33">
        <f t="shared" si="75"/>
        <v>-30.000000000000004</v>
      </c>
      <c r="G274" s="33" t="s">
        <v>162</v>
      </c>
      <c r="H274" s="46" t="s">
        <v>443</v>
      </c>
    </row>
    <row r="275" spans="1:8" ht="15" customHeight="1">
      <c r="A275" s="33" t="s">
        <v>444</v>
      </c>
      <c r="B275" s="33">
        <f t="shared" si="69"/>
        <v>0</v>
      </c>
      <c r="C275" s="34">
        <v>22</v>
      </c>
      <c r="D275" s="35">
        <f t="shared" si="74"/>
        <v>15.399999999999999</v>
      </c>
      <c r="E275" s="39" t="s">
        <v>161</v>
      </c>
      <c r="F275" s="33">
        <f t="shared" si="75"/>
        <v>-30.000000000000007</v>
      </c>
      <c r="G275" s="33" t="s">
        <v>162</v>
      </c>
      <c r="H275" s="46" t="s">
        <v>445</v>
      </c>
    </row>
    <row r="276" spans="1:8" ht="15" customHeight="1">
      <c r="A276" s="33" t="s">
        <v>446</v>
      </c>
      <c r="B276" s="33">
        <f t="shared" si="69"/>
        <v>0</v>
      </c>
      <c r="C276" s="34">
        <v>30</v>
      </c>
      <c r="D276" s="35">
        <f aca="true" t="shared" si="76" ref="D276:D277">C276*1</f>
        <v>30</v>
      </c>
      <c r="E276" s="39"/>
      <c r="F276" s="33"/>
      <c r="G276" s="33"/>
      <c r="H276" s="46" t="s">
        <v>447</v>
      </c>
    </row>
    <row r="277" spans="1:8" ht="15" customHeight="1">
      <c r="A277" s="33" t="s">
        <v>448</v>
      </c>
      <c r="B277" s="33">
        <f t="shared" si="69"/>
        <v>0</v>
      </c>
      <c r="C277" s="34">
        <v>30</v>
      </c>
      <c r="D277" s="35">
        <f t="shared" si="76"/>
        <v>30</v>
      </c>
      <c r="E277" s="39"/>
      <c r="F277" s="33"/>
      <c r="G277" s="33"/>
      <c r="H277" s="46" t="s">
        <v>449</v>
      </c>
    </row>
    <row r="278" spans="1:8" ht="15" customHeight="1">
      <c r="A278" s="33" t="s">
        <v>450</v>
      </c>
      <c r="B278" s="33">
        <f t="shared" si="69"/>
        <v>0</v>
      </c>
      <c r="C278" s="34">
        <v>22</v>
      </c>
      <c r="D278" s="35">
        <f>C278*0.9</f>
        <v>19.8</v>
      </c>
      <c r="E278" s="39" t="s">
        <v>161</v>
      </c>
      <c r="F278" s="33">
        <f aca="true" t="shared" si="77" ref="F278:F289">-(C278-D278)/(C278/100)</f>
        <v>-9.999999999999996</v>
      </c>
      <c r="G278" s="33" t="s">
        <v>162</v>
      </c>
      <c r="H278" s="46" t="s">
        <v>451</v>
      </c>
    </row>
    <row r="279" spans="1:8" ht="15" customHeight="1">
      <c r="A279" s="33" t="s">
        <v>452</v>
      </c>
      <c r="B279" s="33">
        <f t="shared" si="69"/>
        <v>0</v>
      </c>
      <c r="C279" s="34">
        <v>35</v>
      </c>
      <c r="D279" s="35">
        <f>C279*0.7</f>
        <v>24.5</v>
      </c>
      <c r="E279" s="39" t="s">
        <v>161</v>
      </c>
      <c r="F279" s="33">
        <f t="shared" si="77"/>
        <v>-30.000000000000004</v>
      </c>
      <c r="G279" s="33" t="s">
        <v>162</v>
      </c>
      <c r="H279" s="46" t="s">
        <v>453</v>
      </c>
    </row>
    <row r="280" spans="1:8" ht="15" customHeight="1">
      <c r="A280" s="33" t="s">
        <v>454</v>
      </c>
      <c r="B280" s="33">
        <f t="shared" si="69"/>
        <v>0</v>
      </c>
      <c r="C280" s="34">
        <v>27</v>
      </c>
      <c r="D280" s="35">
        <f>C280*0.8</f>
        <v>21.6</v>
      </c>
      <c r="E280" s="39" t="s">
        <v>161</v>
      </c>
      <c r="F280" s="33">
        <f t="shared" si="77"/>
        <v>-19.999999999999993</v>
      </c>
      <c r="G280" s="33" t="s">
        <v>162</v>
      </c>
      <c r="H280" s="46" t="s">
        <v>455</v>
      </c>
    </row>
    <row r="281" spans="1:8" ht="15" customHeight="1">
      <c r="A281" s="33" t="s">
        <v>456</v>
      </c>
      <c r="B281" s="33">
        <f t="shared" si="69"/>
        <v>0</v>
      </c>
      <c r="C281" s="34">
        <v>25</v>
      </c>
      <c r="D281" s="35">
        <f aca="true" t="shared" si="78" ref="D281:D283">C281*0.7</f>
        <v>17.5</v>
      </c>
      <c r="E281" s="39" t="s">
        <v>161</v>
      </c>
      <c r="F281" s="33">
        <f t="shared" si="77"/>
        <v>-30</v>
      </c>
      <c r="G281" s="33" t="s">
        <v>162</v>
      </c>
      <c r="H281" s="46" t="s">
        <v>457</v>
      </c>
    </row>
    <row r="282" spans="1:8" ht="15" customHeight="1">
      <c r="A282" s="33" t="s">
        <v>458</v>
      </c>
      <c r="B282" s="33">
        <f t="shared" si="69"/>
        <v>0</v>
      </c>
      <c r="C282" s="34">
        <v>25</v>
      </c>
      <c r="D282" s="35">
        <f t="shared" si="78"/>
        <v>17.5</v>
      </c>
      <c r="E282" s="39" t="s">
        <v>161</v>
      </c>
      <c r="F282" s="33">
        <f t="shared" si="77"/>
        <v>-30</v>
      </c>
      <c r="G282" s="33" t="s">
        <v>162</v>
      </c>
      <c r="H282" s="46" t="s">
        <v>459</v>
      </c>
    </row>
    <row r="283" spans="1:8" ht="15" customHeight="1">
      <c r="A283" s="33" t="s">
        <v>460</v>
      </c>
      <c r="B283" s="33">
        <f t="shared" si="69"/>
        <v>0</v>
      </c>
      <c r="C283" s="34">
        <v>22</v>
      </c>
      <c r="D283" s="35">
        <f t="shared" si="78"/>
        <v>15.399999999999999</v>
      </c>
      <c r="E283" s="39" t="s">
        <v>161</v>
      </c>
      <c r="F283" s="33">
        <f t="shared" si="77"/>
        <v>-30.000000000000007</v>
      </c>
      <c r="G283" s="33" t="s">
        <v>162</v>
      </c>
      <c r="H283" s="46" t="s">
        <v>461</v>
      </c>
    </row>
    <row r="284" spans="1:8" ht="15" customHeight="1">
      <c r="A284" s="33" t="s">
        <v>462</v>
      </c>
      <c r="B284" s="33">
        <f t="shared" si="69"/>
        <v>0</v>
      </c>
      <c r="C284" s="34">
        <v>30</v>
      </c>
      <c r="D284" s="35">
        <f aca="true" t="shared" si="79" ref="D284:D289">C284*0.8</f>
        <v>24</v>
      </c>
      <c r="E284" s="39" t="s">
        <v>161</v>
      </c>
      <c r="F284" s="33">
        <f t="shared" si="77"/>
        <v>-20</v>
      </c>
      <c r="G284" s="33" t="s">
        <v>162</v>
      </c>
      <c r="H284" s="46" t="s">
        <v>463</v>
      </c>
    </row>
    <row r="285" spans="1:8" ht="15" customHeight="1">
      <c r="A285" s="33" t="s">
        <v>464</v>
      </c>
      <c r="B285" s="33">
        <f t="shared" si="69"/>
        <v>0</v>
      </c>
      <c r="C285" s="34">
        <v>30</v>
      </c>
      <c r="D285" s="35">
        <f t="shared" si="79"/>
        <v>24</v>
      </c>
      <c r="E285" s="39" t="s">
        <v>161</v>
      </c>
      <c r="F285" s="33">
        <f t="shared" si="77"/>
        <v>-20</v>
      </c>
      <c r="G285" s="33" t="s">
        <v>162</v>
      </c>
      <c r="H285" s="46" t="s">
        <v>465</v>
      </c>
    </row>
    <row r="286" spans="1:8" ht="15" customHeight="1">
      <c r="A286" s="33" t="s">
        <v>466</v>
      </c>
      <c r="B286" s="33">
        <f t="shared" si="69"/>
        <v>0</v>
      </c>
      <c r="C286" s="34">
        <v>20</v>
      </c>
      <c r="D286" s="35">
        <f t="shared" si="79"/>
        <v>16</v>
      </c>
      <c r="E286" s="39" t="s">
        <v>161</v>
      </c>
      <c r="F286" s="33">
        <f t="shared" si="77"/>
        <v>-20</v>
      </c>
      <c r="G286" s="33" t="s">
        <v>162</v>
      </c>
      <c r="H286" s="46" t="s">
        <v>467</v>
      </c>
    </row>
    <row r="287" spans="1:8" ht="15" customHeight="1">
      <c r="A287" s="33" t="s">
        <v>468</v>
      </c>
      <c r="B287" s="33">
        <f t="shared" si="69"/>
        <v>0</v>
      </c>
      <c r="C287" s="34">
        <v>32</v>
      </c>
      <c r="D287" s="35">
        <f t="shared" si="79"/>
        <v>25.6</v>
      </c>
      <c r="E287" s="39" t="s">
        <v>161</v>
      </c>
      <c r="F287" s="33">
        <f t="shared" si="77"/>
        <v>-19.999999999999996</v>
      </c>
      <c r="G287" s="33" t="s">
        <v>162</v>
      </c>
      <c r="H287" s="46" t="s">
        <v>469</v>
      </c>
    </row>
    <row r="288" spans="1:8" ht="15" customHeight="1">
      <c r="A288" s="33" t="s">
        <v>470</v>
      </c>
      <c r="B288" s="33">
        <f t="shared" si="69"/>
        <v>0</v>
      </c>
      <c r="C288" s="34">
        <v>27</v>
      </c>
      <c r="D288" s="35">
        <f t="shared" si="79"/>
        <v>21.6</v>
      </c>
      <c r="E288" s="39" t="s">
        <v>161</v>
      </c>
      <c r="F288" s="33">
        <f t="shared" si="77"/>
        <v>-19.999999999999993</v>
      </c>
      <c r="G288" s="33" t="s">
        <v>162</v>
      </c>
      <c r="H288" s="46" t="s">
        <v>471</v>
      </c>
    </row>
    <row r="289" spans="1:8" ht="15" customHeight="1">
      <c r="A289" s="33" t="s">
        <v>472</v>
      </c>
      <c r="B289" s="33">
        <f t="shared" si="69"/>
        <v>0</v>
      </c>
      <c r="C289" s="34">
        <v>27</v>
      </c>
      <c r="D289" s="35">
        <f t="shared" si="79"/>
        <v>21.6</v>
      </c>
      <c r="E289" s="39" t="s">
        <v>161</v>
      </c>
      <c r="F289" s="33">
        <f t="shared" si="77"/>
        <v>-19.999999999999993</v>
      </c>
      <c r="G289" s="33" t="s">
        <v>162</v>
      </c>
      <c r="H289" s="46" t="s">
        <v>473</v>
      </c>
    </row>
    <row r="290" spans="1:8" ht="15" customHeight="1">
      <c r="A290" s="33" t="s">
        <v>474</v>
      </c>
      <c r="B290" s="33">
        <f t="shared" si="69"/>
        <v>0</v>
      </c>
      <c r="C290" s="34">
        <v>20</v>
      </c>
      <c r="D290" s="35">
        <v>20</v>
      </c>
      <c r="E290" s="39"/>
      <c r="F290" s="33"/>
      <c r="G290" s="33"/>
      <c r="H290" s="46" t="s">
        <v>475</v>
      </c>
    </row>
    <row r="291" spans="1:8" ht="15" customHeight="1">
      <c r="A291" s="33" t="s">
        <v>476</v>
      </c>
      <c r="B291" s="33">
        <f t="shared" si="69"/>
        <v>0</v>
      </c>
      <c r="C291" s="34">
        <v>24</v>
      </c>
      <c r="D291" s="35">
        <f>C291*0.8</f>
        <v>19.200000000000003</v>
      </c>
      <c r="E291" s="39" t="s">
        <v>161</v>
      </c>
      <c r="F291" s="33">
        <f>-(C291-D291)/(C291/100)</f>
        <v>-19.99999999999999</v>
      </c>
      <c r="G291" s="33" t="s">
        <v>162</v>
      </c>
      <c r="H291" s="46" t="s">
        <v>477</v>
      </c>
    </row>
    <row r="292" spans="1:8" ht="15" customHeight="1">
      <c r="A292" s="33" t="s">
        <v>478</v>
      </c>
      <c r="B292" s="33">
        <f t="shared" si="69"/>
        <v>0</v>
      </c>
      <c r="C292" s="34">
        <v>40</v>
      </c>
      <c r="D292" s="35">
        <f>C292*1</f>
        <v>40</v>
      </c>
      <c r="E292" s="39"/>
      <c r="F292" s="33"/>
      <c r="G292" s="33"/>
      <c r="H292" s="46" t="s">
        <v>479</v>
      </c>
    </row>
    <row r="293" spans="1:8" ht="15" customHeight="1">
      <c r="A293" s="33" t="s">
        <v>480</v>
      </c>
      <c r="B293" s="33">
        <f t="shared" si="69"/>
        <v>0</v>
      </c>
      <c r="C293" s="34">
        <v>27</v>
      </c>
      <c r="D293" s="35">
        <f aca="true" t="shared" si="80" ref="D293:D294">C293*0.9</f>
        <v>24.3</v>
      </c>
      <c r="E293" s="39" t="s">
        <v>161</v>
      </c>
      <c r="F293" s="33">
        <f aca="true" t="shared" si="81" ref="F293:F298">-(C293-D293)/(C293/100)</f>
        <v>-9.999999999999996</v>
      </c>
      <c r="G293" s="33" t="s">
        <v>162</v>
      </c>
      <c r="H293" s="46" t="s">
        <v>481</v>
      </c>
    </row>
    <row r="294" spans="1:8" ht="15" customHeight="1">
      <c r="A294" s="33" t="s">
        <v>482</v>
      </c>
      <c r="B294" s="33">
        <f t="shared" si="69"/>
        <v>0</v>
      </c>
      <c r="C294" s="34">
        <v>30</v>
      </c>
      <c r="D294" s="35">
        <f t="shared" si="80"/>
        <v>27</v>
      </c>
      <c r="E294" s="39" t="s">
        <v>161</v>
      </c>
      <c r="F294" s="33">
        <f t="shared" si="81"/>
        <v>-10</v>
      </c>
      <c r="G294" s="33" t="s">
        <v>162</v>
      </c>
      <c r="H294" s="46" t="s">
        <v>483</v>
      </c>
    </row>
    <row r="295" spans="1:8" ht="12.75">
      <c r="A295" s="33" t="s">
        <v>484</v>
      </c>
      <c r="B295" s="33">
        <f t="shared" si="69"/>
        <v>0</v>
      </c>
      <c r="C295" s="34">
        <v>25</v>
      </c>
      <c r="D295" s="35">
        <f aca="true" t="shared" si="82" ref="D295:D298">C295*0.8</f>
        <v>20</v>
      </c>
      <c r="E295" s="39" t="s">
        <v>161</v>
      </c>
      <c r="F295" s="33">
        <f t="shared" si="81"/>
        <v>-20</v>
      </c>
      <c r="G295" s="33" t="s">
        <v>162</v>
      </c>
      <c r="H295" s="46" t="s">
        <v>485</v>
      </c>
    </row>
    <row r="296" spans="1:8" ht="12.75">
      <c r="A296" s="33" t="s">
        <v>486</v>
      </c>
      <c r="B296" s="33">
        <f t="shared" si="69"/>
        <v>0</v>
      </c>
      <c r="C296" s="34">
        <v>28</v>
      </c>
      <c r="D296" s="35">
        <f t="shared" si="82"/>
        <v>22.400000000000002</v>
      </c>
      <c r="E296" s="39" t="s">
        <v>161</v>
      </c>
      <c r="F296" s="33">
        <f t="shared" si="81"/>
        <v>-19.99999999999999</v>
      </c>
      <c r="G296" s="33" t="s">
        <v>162</v>
      </c>
      <c r="H296" s="47" t="s">
        <v>487</v>
      </c>
    </row>
    <row r="297" spans="1:8" ht="12.75">
      <c r="A297" s="33" t="s">
        <v>488</v>
      </c>
      <c r="B297" s="33">
        <f t="shared" si="69"/>
        <v>0</v>
      </c>
      <c r="C297" s="34">
        <v>25</v>
      </c>
      <c r="D297" s="35">
        <f t="shared" si="82"/>
        <v>20</v>
      </c>
      <c r="E297" s="39" t="s">
        <v>161</v>
      </c>
      <c r="F297" s="33">
        <f t="shared" si="81"/>
        <v>-20</v>
      </c>
      <c r="G297" s="33" t="s">
        <v>162</v>
      </c>
      <c r="H297" s="47" t="s">
        <v>489</v>
      </c>
    </row>
    <row r="298" spans="1:8" ht="12.75">
      <c r="A298" s="33" t="s">
        <v>490</v>
      </c>
      <c r="B298" s="33">
        <f t="shared" si="69"/>
        <v>0</v>
      </c>
      <c r="C298" s="34">
        <v>24</v>
      </c>
      <c r="D298" s="35">
        <f t="shared" si="82"/>
        <v>19.200000000000003</v>
      </c>
      <c r="E298" s="39" t="s">
        <v>161</v>
      </c>
      <c r="F298" s="33">
        <f t="shared" si="81"/>
        <v>-19.99999999999999</v>
      </c>
      <c r="G298" s="33" t="s">
        <v>162</v>
      </c>
      <c r="H298" s="47" t="s">
        <v>491</v>
      </c>
    </row>
    <row r="299" spans="1:8" ht="12.75">
      <c r="A299" s="33" t="s">
        <v>492</v>
      </c>
      <c r="B299" s="33">
        <f t="shared" si="69"/>
        <v>0</v>
      </c>
      <c r="C299" s="34">
        <v>17</v>
      </c>
      <c r="D299" s="35">
        <f aca="true" t="shared" si="83" ref="D299:D300">C299*1</f>
        <v>17</v>
      </c>
      <c r="E299" s="39"/>
      <c r="F299" s="33"/>
      <c r="G299" s="33"/>
      <c r="H299" s="47" t="s">
        <v>493</v>
      </c>
    </row>
    <row r="300" spans="1:8" ht="15" customHeight="1">
      <c r="A300" s="33" t="s">
        <v>494</v>
      </c>
      <c r="B300" s="33">
        <f t="shared" si="69"/>
        <v>0</v>
      </c>
      <c r="C300" s="34">
        <v>50</v>
      </c>
      <c r="D300" s="35">
        <f t="shared" si="83"/>
        <v>50</v>
      </c>
      <c r="E300" s="39"/>
      <c r="F300" s="33"/>
      <c r="G300" s="33"/>
      <c r="H300" s="47" t="s">
        <v>495</v>
      </c>
    </row>
    <row r="301" spans="1:8" ht="15" customHeight="1">
      <c r="A301" s="33" t="s">
        <v>496</v>
      </c>
      <c r="B301" s="33">
        <f t="shared" si="69"/>
        <v>0</v>
      </c>
      <c r="C301" s="34">
        <v>30</v>
      </c>
      <c r="D301" s="35">
        <f>C301*0.9</f>
        <v>27</v>
      </c>
      <c r="E301" s="39" t="s">
        <v>161</v>
      </c>
      <c r="F301" s="33">
        <f>-(C301-D301)/(C301/100)</f>
        <v>-10</v>
      </c>
      <c r="G301" s="33" t="s">
        <v>162</v>
      </c>
      <c r="H301" s="47" t="s">
        <v>497</v>
      </c>
    </row>
    <row r="302" spans="1:8" ht="14.25">
      <c r="A302" s="33" t="s">
        <v>498</v>
      </c>
      <c r="B302" s="33">
        <f t="shared" si="69"/>
        <v>0</v>
      </c>
      <c r="C302" s="34">
        <v>40</v>
      </c>
      <c r="D302" s="35">
        <f>C302*1</f>
        <v>40</v>
      </c>
      <c r="E302" s="39"/>
      <c r="F302" s="33"/>
      <c r="G302" s="33"/>
      <c r="H302" s="47" t="s">
        <v>499</v>
      </c>
    </row>
    <row r="303" spans="1:8" ht="14.25">
      <c r="A303" s="33" t="s">
        <v>500</v>
      </c>
      <c r="B303" s="33">
        <f t="shared" si="69"/>
        <v>0</v>
      </c>
      <c r="C303" s="34">
        <v>25</v>
      </c>
      <c r="D303" s="35">
        <v>25</v>
      </c>
      <c r="E303" s="39"/>
      <c r="F303" s="33"/>
      <c r="G303" s="33"/>
      <c r="H303" s="51" t="s">
        <v>501</v>
      </c>
    </row>
    <row r="304" spans="1:8" ht="14.25">
      <c r="A304" s="33" t="s">
        <v>502</v>
      </c>
      <c r="B304" s="33">
        <f t="shared" si="69"/>
        <v>0</v>
      </c>
      <c r="C304" s="34">
        <v>30</v>
      </c>
      <c r="D304" s="35">
        <v>30</v>
      </c>
      <c r="E304" s="39"/>
      <c r="F304" s="33"/>
      <c r="G304" s="33"/>
      <c r="H304" s="51" t="s">
        <v>503</v>
      </c>
    </row>
    <row r="305" spans="1:8" ht="12.75">
      <c r="A305" s="33" t="s">
        <v>504</v>
      </c>
      <c r="B305" s="33">
        <f t="shared" si="69"/>
        <v>0</v>
      </c>
      <c r="C305" s="34">
        <v>50</v>
      </c>
      <c r="D305" s="35">
        <f>C305*1</f>
        <v>50</v>
      </c>
      <c r="E305" s="39"/>
      <c r="F305" s="33"/>
      <c r="G305" s="33"/>
      <c r="H305" s="47" t="s">
        <v>505</v>
      </c>
    </row>
    <row r="306" spans="1:8" ht="12.75">
      <c r="A306" s="33" t="s">
        <v>506</v>
      </c>
      <c r="B306" s="33">
        <f t="shared" si="69"/>
        <v>0</v>
      </c>
      <c r="C306" s="34">
        <v>20</v>
      </c>
      <c r="D306" s="35">
        <f>C306*0.8</f>
        <v>16</v>
      </c>
      <c r="E306" s="39" t="s">
        <v>161</v>
      </c>
      <c r="F306" s="33">
        <f aca="true" t="shared" si="84" ref="F306:F308">-(C306-D306)/(C306/100)</f>
        <v>-20</v>
      </c>
      <c r="G306" s="33" t="s">
        <v>162</v>
      </c>
      <c r="H306" s="47" t="s">
        <v>507</v>
      </c>
    </row>
    <row r="307" spans="1:8" ht="12.75">
      <c r="A307" s="33" t="s">
        <v>508</v>
      </c>
      <c r="B307" s="33">
        <f t="shared" si="69"/>
        <v>0</v>
      </c>
      <c r="C307" s="34">
        <v>25</v>
      </c>
      <c r="D307" s="35">
        <f>C307*0.9</f>
        <v>22.5</v>
      </c>
      <c r="E307" s="39" t="s">
        <v>161</v>
      </c>
      <c r="F307" s="33">
        <f t="shared" si="84"/>
        <v>-10</v>
      </c>
      <c r="G307" s="33" t="s">
        <v>162</v>
      </c>
      <c r="H307" s="47" t="s">
        <v>509</v>
      </c>
    </row>
    <row r="308" spans="1:8" ht="12.75">
      <c r="A308" s="33" t="s">
        <v>510</v>
      </c>
      <c r="B308" s="33">
        <f t="shared" si="69"/>
        <v>0</v>
      </c>
      <c r="C308" s="34">
        <v>17</v>
      </c>
      <c r="D308" s="35">
        <f>C308*0.7</f>
        <v>11.899999999999999</v>
      </c>
      <c r="E308" s="39" t="s">
        <v>161</v>
      </c>
      <c r="F308" s="33">
        <f t="shared" si="84"/>
        <v>-30.000000000000007</v>
      </c>
      <c r="G308" s="33" t="s">
        <v>162</v>
      </c>
      <c r="H308" s="47" t="s">
        <v>511</v>
      </c>
    </row>
    <row r="309" spans="1:8" ht="12.75">
      <c r="A309" s="33" t="s">
        <v>512</v>
      </c>
      <c r="B309" s="33">
        <f t="shared" si="69"/>
        <v>0</v>
      </c>
      <c r="C309" s="34">
        <v>25</v>
      </c>
      <c r="D309" s="35">
        <f>C309*1</f>
        <v>25</v>
      </c>
      <c r="E309" s="39"/>
      <c r="F309" s="33"/>
      <c r="G309" s="33"/>
      <c r="H309" s="33" t="s">
        <v>513</v>
      </c>
    </row>
    <row r="310" spans="1:8" ht="12.75">
      <c r="A310" s="33" t="s">
        <v>514</v>
      </c>
      <c r="B310" s="33">
        <f t="shared" si="69"/>
        <v>0</v>
      </c>
      <c r="C310" s="34">
        <v>20</v>
      </c>
      <c r="D310" s="35">
        <f>C310*0.7</f>
        <v>14</v>
      </c>
      <c r="E310" s="39" t="s">
        <v>161</v>
      </c>
      <c r="F310" s="33">
        <f aca="true" t="shared" si="85" ref="F310:F315">-(C310-D310)/(C310/100)</f>
        <v>-30</v>
      </c>
      <c r="G310" s="33" t="s">
        <v>162</v>
      </c>
      <c r="H310" s="33" t="s">
        <v>515</v>
      </c>
    </row>
    <row r="311" spans="1:8" ht="12.75">
      <c r="A311" s="33" t="s">
        <v>516</v>
      </c>
      <c r="B311" s="33">
        <f t="shared" si="69"/>
        <v>0</v>
      </c>
      <c r="C311" s="34">
        <v>25</v>
      </c>
      <c r="D311" s="35">
        <f>C311*0.8</f>
        <v>20</v>
      </c>
      <c r="E311" s="39" t="s">
        <v>161</v>
      </c>
      <c r="F311" s="33">
        <f t="shared" si="85"/>
        <v>-20</v>
      </c>
      <c r="G311" s="33" t="s">
        <v>162</v>
      </c>
      <c r="H311" s="33" t="s">
        <v>517</v>
      </c>
    </row>
    <row r="312" spans="1:8" ht="12.75">
      <c r="A312" s="33" t="s">
        <v>518</v>
      </c>
      <c r="B312" s="33">
        <f t="shared" si="69"/>
        <v>0</v>
      </c>
      <c r="C312" s="34">
        <v>18</v>
      </c>
      <c r="D312" s="35">
        <f aca="true" t="shared" si="86" ref="D312:D313">C312*0.7</f>
        <v>12.6</v>
      </c>
      <c r="E312" s="39" t="s">
        <v>161</v>
      </c>
      <c r="F312" s="33">
        <f t="shared" si="85"/>
        <v>-30.000000000000004</v>
      </c>
      <c r="G312" s="33" t="s">
        <v>162</v>
      </c>
      <c r="H312" s="33" t="s">
        <v>519</v>
      </c>
    </row>
    <row r="313" spans="1:8" ht="12.75">
      <c r="A313" s="33" t="s">
        <v>520</v>
      </c>
      <c r="B313" s="33">
        <f t="shared" si="69"/>
        <v>0</v>
      </c>
      <c r="C313" s="34">
        <v>20</v>
      </c>
      <c r="D313" s="35">
        <f t="shared" si="86"/>
        <v>14</v>
      </c>
      <c r="E313" s="39" t="s">
        <v>161</v>
      </c>
      <c r="F313" s="33">
        <f t="shared" si="85"/>
        <v>-30</v>
      </c>
      <c r="G313" s="33" t="s">
        <v>162</v>
      </c>
      <c r="H313" s="33" t="s">
        <v>521</v>
      </c>
    </row>
    <row r="314" spans="1:8" ht="12.75">
      <c r="A314" s="33" t="s">
        <v>522</v>
      </c>
      <c r="B314" s="33">
        <f t="shared" si="69"/>
        <v>0</v>
      </c>
      <c r="C314" s="34">
        <v>20</v>
      </c>
      <c r="D314" s="35">
        <f>C314*0.8</f>
        <v>16</v>
      </c>
      <c r="E314" s="39" t="s">
        <v>161</v>
      </c>
      <c r="F314" s="33">
        <f t="shared" si="85"/>
        <v>-20</v>
      </c>
      <c r="G314" s="33" t="s">
        <v>162</v>
      </c>
      <c r="H314" s="33" t="s">
        <v>523</v>
      </c>
    </row>
    <row r="315" spans="1:8" ht="12.75">
      <c r="A315" s="33" t="s">
        <v>524</v>
      </c>
      <c r="B315" s="33">
        <f t="shared" si="69"/>
        <v>0</v>
      </c>
      <c r="C315" s="34">
        <v>15</v>
      </c>
      <c r="D315" s="35">
        <f>C315*0.7</f>
        <v>10.5</v>
      </c>
      <c r="E315" s="39" t="s">
        <v>161</v>
      </c>
      <c r="F315" s="52">
        <f t="shared" si="85"/>
        <v>-30</v>
      </c>
      <c r="G315" s="52" t="s">
        <v>162</v>
      </c>
      <c r="H315" s="33" t="s">
        <v>525</v>
      </c>
    </row>
    <row r="316" spans="1:8" ht="12.75">
      <c r="A316" s="33" t="s">
        <v>526</v>
      </c>
      <c r="B316" s="33">
        <f t="shared" si="69"/>
        <v>0</v>
      </c>
      <c r="C316" s="34">
        <v>5</v>
      </c>
      <c r="D316" s="35">
        <f aca="true" t="shared" si="87" ref="D316:D340">C316*1</f>
        <v>5</v>
      </c>
      <c r="E316" s="39"/>
      <c r="F316" s="33"/>
      <c r="G316" s="33"/>
      <c r="H316" s="33" t="s">
        <v>527</v>
      </c>
    </row>
    <row r="317" spans="1:8" ht="12.75">
      <c r="A317" s="33" t="s">
        <v>528</v>
      </c>
      <c r="B317" s="33">
        <f t="shared" si="69"/>
        <v>0</v>
      </c>
      <c r="C317" s="34">
        <v>30</v>
      </c>
      <c r="D317" s="35">
        <f t="shared" si="87"/>
        <v>30</v>
      </c>
      <c r="E317" s="39"/>
      <c r="F317" s="33"/>
      <c r="G317" s="33"/>
      <c r="H317" s="33" t="s">
        <v>529</v>
      </c>
    </row>
    <row r="318" spans="1:8" ht="12.75">
      <c r="A318" s="33" t="s">
        <v>530</v>
      </c>
      <c r="B318" s="33">
        <f t="shared" si="69"/>
        <v>0</v>
      </c>
      <c r="C318" s="34">
        <v>75</v>
      </c>
      <c r="D318" s="35">
        <f t="shared" si="87"/>
        <v>75</v>
      </c>
      <c r="E318" s="39"/>
      <c r="F318" s="33"/>
      <c r="G318" s="33"/>
      <c r="H318" s="33" t="s">
        <v>531</v>
      </c>
    </row>
    <row r="319" spans="1:8" ht="12.75">
      <c r="A319" s="33" t="s">
        <v>532</v>
      </c>
      <c r="B319" s="33">
        <f t="shared" si="69"/>
        <v>0</v>
      </c>
      <c r="C319" s="34">
        <v>100</v>
      </c>
      <c r="D319" s="35">
        <f t="shared" si="87"/>
        <v>100</v>
      </c>
      <c r="E319" s="39"/>
      <c r="F319" s="33"/>
      <c r="G319" s="33"/>
      <c r="H319" s="33" t="s">
        <v>533</v>
      </c>
    </row>
    <row r="320" spans="1:8" ht="12.75">
      <c r="A320" s="33" t="s">
        <v>534</v>
      </c>
      <c r="B320" s="33">
        <f t="shared" si="69"/>
        <v>0</v>
      </c>
      <c r="C320" s="34">
        <v>3</v>
      </c>
      <c r="D320" s="35">
        <f t="shared" si="87"/>
        <v>3</v>
      </c>
      <c r="E320" s="39"/>
      <c r="F320" s="33"/>
      <c r="G320" s="33"/>
      <c r="H320" s="33" t="s">
        <v>535</v>
      </c>
    </row>
    <row r="321" spans="1:8" ht="12.75">
      <c r="A321" s="33" t="s">
        <v>536</v>
      </c>
      <c r="B321" s="33">
        <f t="shared" si="69"/>
        <v>0</v>
      </c>
      <c r="C321" s="34">
        <v>3</v>
      </c>
      <c r="D321" s="35">
        <f t="shared" si="87"/>
        <v>3</v>
      </c>
      <c r="E321" s="39"/>
      <c r="F321" s="33"/>
      <c r="G321" s="33"/>
      <c r="H321" s="33" t="s">
        <v>537</v>
      </c>
    </row>
    <row r="322" spans="1:8" ht="12.75">
      <c r="A322" s="33" t="s">
        <v>538</v>
      </c>
      <c r="B322" s="33">
        <f t="shared" si="69"/>
        <v>0</v>
      </c>
      <c r="C322" s="34">
        <v>5</v>
      </c>
      <c r="D322" s="35">
        <f t="shared" si="87"/>
        <v>5</v>
      </c>
      <c r="E322" s="39"/>
      <c r="F322" s="33"/>
      <c r="G322" s="33"/>
      <c r="H322" s="33" t="s">
        <v>539</v>
      </c>
    </row>
    <row r="323" spans="1:8" ht="12.75" customHeight="1">
      <c r="A323" s="33" t="s">
        <v>540</v>
      </c>
      <c r="B323" s="33">
        <f t="shared" si="69"/>
        <v>0</v>
      </c>
      <c r="C323" s="34">
        <v>7</v>
      </c>
      <c r="D323" s="35">
        <f t="shared" si="87"/>
        <v>7</v>
      </c>
      <c r="E323" s="39"/>
      <c r="F323" s="33"/>
      <c r="G323" s="33"/>
      <c r="H323" s="33" t="s">
        <v>541</v>
      </c>
    </row>
    <row r="324" spans="1:8" ht="12.75" customHeight="1">
      <c r="A324" s="33" t="s">
        <v>542</v>
      </c>
      <c r="B324" s="33">
        <f t="shared" si="69"/>
        <v>0</v>
      </c>
      <c r="C324" s="34">
        <v>3</v>
      </c>
      <c r="D324" s="35">
        <f t="shared" si="87"/>
        <v>3</v>
      </c>
      <c r="E324" s="39"/>
      <c r="F324" s="33"/>
      <c r="G324" s="33"/>
      <c r="H324" s="33" t="s">
        <v>543</v>
      </c>
    </row>
    <row r="325" spans="1:8" ht="12.75">
      <c r="A325" s="33" t="s">
        <v>544</v>
      </c>
      <c r="B325" s="33">
        <f t="shared" si="69"/>
        <v>0</v>
      </c>
      <c r="C325" s="34">
        <v>5</v>
      </c>
      <c r="D325" s="35">
        <f t="shared" si="87"/>
        <v>5</v>
      </c>
      <c r="E325" s="39"/>
      <c r="F325" s="33"/>
      <c r="G325" s="33"/>
      <c r="H325" s="33" t="s">
        <v>545</v>
      </c>
    </row>
    <row r="326" spans="1:8" ht="12.75">
      <c r="A326" s="33" t="s">
        <v>546</v>
      </c>
      <c r="B326" s="33">
        <f t="shared" si="69"/>
        <v>0</v>
      </c>
      <c r="C326" s="34">
        <v>4</v>
      </c>
      <c r="D326" s="35">
        <f t="shared" si="87"/>
        <v>4</v>
      </c>
      <c r="E326" s="39"/>
      <c r="F326" s="33"/>
      <c r="G326" s="33"/>
      <c r="H326" s="33" t="s">
        <v>547</v>
      </c>
    </row>
    <row r="327" spans="1:8" ht="12.75" customHeight="1">
      <c r="A327" s="33" t="s">
        <v>548</v>
      </c>
      <c r="B327" s="33">
        <f t="shared" si="69"/>
        <v>0</v>
      </c>
      <c r="C327" s="34">
        <v>5</v>
      </c>
      <c r="D327" s="35">
        <f t="shared" si="87"/>
        <v>5</v>
      </c>
      <c r="E327" s="39"/>
      <c r="F327" s="33"/>
      <c r="G327" s="33"/>
      <c r="H327" s="33" t="s">
        <v>549</v>
      </c>
    </row>
    <row r="328" spans="1:8" ht="12.75">
      <c r="A328" s="33" t="s">
        <v>550</v>
      </c>
      <c r="B328" s="33">
        <f t="shared" si="69"/>
        <v>0</v>
      </c>
      <c r="C328" s="34">
        <v>5</v>
      </c>
      <c r="D328" s="35">
        <f t="shared" si="87"/>
        <v>5</v>
      </c>
      <c r="E328" s="39"/>
      <c r="F328" s="33"/>
      <c r="G328" s="33"/>
      <c r="H328" s="33" t="s">
        <v>551</v>
      </c>
    </row>
    <row r="329" spans="1:8" ht="12.75" customHeight="1">
      <c r="A329" s="33" t="s">
        <v>552</v>
      </c>
      <c r="B329" s="33">
        <f t="shared" si="69"/>
        <v>0</v>
      </c>
      <c r="C329" s="34">
        <v>3</v>
      </c>
      <c r="D329" s="35">
        <f t="shared" si="87"/>
        <v>3</v>
      </c>
      <c r="E329" s="39"/>
      <c r="F329" s="33"/>
      <c r="G329" s="33"/>
      <c r="H329" s="33" t="s">
        <v>553</v>
      </c>
    </row>
    <row r="330" spans="1:8" ht="12.75" customHeight="1">
      <c r="A330" s="33" t="s">
        <v>554</v>
      </c>
      <c r="B330" s="33">
        <f t="shared" si="69"/>
        <v>0</v>
      </c>
      <c r="C330" s="34">
        <v>3</v>
      </c>
      <c r="D330" s="35">
        <f t="shared" si="87"/>
        <v>3</v>
      </c>
      <c r="E330" s="39"/>
      <c r="F330" s="33"/>
      <c r="G330" s="33"/>
      <c r="H330" s="33" t="s">
        <v>555</v>
      </c>
    </row>
    <row r="331" spans="1:8" ht="12.75" customHeight="1">
      <c r="A331" s="33" t="s">
        <v>556</v>
      </c>
      <c r="B331" s="33">
        <f t="shared" si="69"/>
        <v>0</v>
      </c>
      <c r="C331" s="34">
        <v>7</v>
      </c>
      <c r="D331" s="35">
        <f t="shared" si="87"/>
        <v>7</v>
      </c>
      <c r="E331" s="39"/>
      <c r="F331" s="33"/>
      <c r="G331" s="33"/>
      <c r="H331" s="33" t="s">
        <v>557</v>
      </c>
    </row>
    <row r="332" spans="1:8" ht="12.75" customHeight="1">
      <c r="A332" s="33" t="s">
        <v>558</v>
      </c>
      <c r="B332" s="33">
        <f t="shared" si="69"/>
        <v>0</v>
      </c>
      <c r="C332" s="34">
        <v>4</v>
      </c>
      <c r="D332" s="35">
        <f t="shared" si="87"/>
        <v>4</v>
      </c>
      <c r="E332" s="39"/>
      <c r="F332" s="33"/>
      <c r="G332" s="33"/>
      <c r="H332" s="33" t="s">
        <v>559</v>
      </c>
    </row>
    <row r="333" spans="1:8" ht="12.75" customHeight="1">
      <c r="A333" s="33" t="s">
        <v>560</v>
      </c>
      <c r="B333" s="33">
        <f t="shared" si="69"/>
        <v>0</v>
      </c>
      <c r="C333" s="34">
        <v>3</v>
      </c>
      <c r="D333" s="35">
        <f t="shared" si="87"/>
        <v>3</v>
      </c>
      <c r="E333" s="39"/>
      <c r="F333" s="33"/>
      <c r="G333" s="33"/>
      <c r="H333" s="33" t="s">
        <v>561</v>
      </c>
    </row>
    <row r="334" spans="1:8" ht="12.75" customHeight="1">
      <c r="A334" s="33" t="s">
        <v>562</v>
      </c>
      <c r="B334" s="33">
        <f t="shared" si="69"/>
        <v>0</v>
      </c>
      <c r="C334" s="34">
        <v>7</v>
      </c>
      <c r="D334" s="35">
        <f t="shared" si="87"/>
        <v>7</v>
      </c>
      <c r="E334" s="39"/>
      <c r="F334" s="33"/>
      <c r="G334" s="33"/>
      <c r="H334" s="33" t="s">
        <v>563</v>
      </c>
    </row>
    <row r="335" spans="1:8" ht="12.75" customHeight="1">
      <c r="A335" s="33" t="s">
        <v>564</v>
      </c>
      <c r="B335" s="33">
        <f t="shared" si="69"/>
        <v>0</v>
      </c>
      <c r="C335" s="34">
        <v>4</v>
      </c>
      <c r="D335" s="35">
        <f t="shared" si="87"/>
        <v>4</v>
      </c>
      <c r="E335" s="39"/>
      <c r="F335" s="33"/>
      <c r="G335" s="33"/>
      <c r="H335" s="33" t="s">
        <v>565</v>
      </c>
    </row>
    <row r="336" spans="1:8" ht="12.75" customHeight="1">
      <c r="A336" s="33" t="s">
        <v>566</v>
      </c>
      <c r="B336" s="33">
        <f t="shared" si="69"/>
        <v>0</v>
      </c>
      <c r="C336" s="34">
        <v>6</v>
      </c>
      <c r="D336" s="35">
        <f t="shared" si="87"/>
        <v>6</v>
      </c>
      <c r="E336" s="39"/>
      <c r="F336" s="33"/>
      <c r="G336" s="33"/>
      <c r="H336" s="33" t="s">
        <v>567</v>
      </c>
    </row>
    <row r="337" spans="1:8" ht="12.75" customHeight="1">
      <c r="A337" s="33" t="s">
        <v>568</v>
      </c>
      <c r="B337" s="33" t="s">
        <v>569</v>
      </c>
      <c r="C337" s="34">
        <v>10</v>
      </c>
      <c r="D337" s="35">
        <f t="shared" si="87"/>
        <v>10</v>
      </c>
      <c r="E337" s="39"/>
      <c r="F337" s="33"/>
      <c r="G337" s="33"/>
      <c r="H337" s="33" t="s">
        <v>569</v>
      </c>
    </row>
    <row r="338" spans="1:8" ht="12.75" customHeight="1">
      <c r="A338" s="33" t="s">
        <v>570</v>
      </c>
      <c r="B338" s="33">
        <f>CONCATENATE(H338,E338,F338,G338)</f>
        <v>0</v>
      </c>
      <c r="C338" s="34">
        <v>7</v>
      </c>
      <c r="D338" s="35">
        <f t="shared" si="87"/>
        <v>7</v>
      </c>
      <c r="E338" s="39"/>
      <c r="F338" s="33"/>
      <c r="G338" s="33"/>
      <c r="H338" s="33" t="s">
        <v>571</v>
      </c>
    </row>
    <row r="339" spans="1:8" ht="12.75">
      <c r="A339" s="33" t="s">
        <v>572</v>
      </c>
      <c r="B339" s="33" t="s">
        <v>573</v>
      </c>
      <c r="C339" s="34">
        <v>6</v>
      </c>
      <c r="D339" s="35">
        <f t="shared" si="87"/>
        <v>6</v>
      </c>
      <c r="E339" s="36"/>
      <c r="F339" s="36"/>
      <c r="G339" s="36"/>
      <c r="H339" s="33" t="s">
        <v>573</v>
      </c>
    </row>
    <row r="340" spans="1:8" ht="12.75">
      <c r="A340" s="33" t="s">
        <v>574</v>
      </c>
      <c r="B340" s="33" t="s">
        <v>575</v>
      </c>
      <c r="C340" s="34">
        <v>5</v>
      </c>
      <c r="D340" s="35">
        <f t="shared" si="87"/>
        <v>5</v>
      </c>
      <c r="E340" s="36"/>
      <c r="F340" s="36"/>
      <c r="G340" s="36"/>
      <c r="H340" s="33" t="s">
        <v>575</v>
      </c>
    </row>
  </sheetData>
  <sheetProtection password="C93A" sheet="1"/>
  <printOptions/>
  <pageMargins left="0.7875" right="0.7875" top="0.7875" bottom="0.78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22" customWidth="1"/>
  </cols>
  <sheetData/>
  <sheetProtection selectLockedCells="1" selectUnlockedCells="1"/>
  <printOptions/>
  <pageMargins left="0.7875" right="0.7875" top="0.7875" bottom="0.78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2023-04-03T09:30:42Z</cp:lastPrinted>
  <dcterms:created xsi:type="dcterms:W3CDTF">2022-04-15T16:32:06Z</dcterms:created>
  <dcterms:modified xsi:type="dcterms:W3CDTF">2024-04-17T08:44:48Z</dcterms:modified>
  <cp:category/>
  <cp:version/>
  <cp:contentType/>
  <cp:contentStatus/>
  <cp:revision>3</cp:revision>
</cp:coreProperties>
</file>